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2"/>
  </bookViews>
  <sheets>
    <sheet name="BIEU 04 TT61 " sheetId="1" r:id="rId1"/>
    <sheet name="BIEU 03- TT61" sheetId="2" r:id="rId2"/>
    <sheet name="bieu 2-tt61" sheetId="3" r:id="rId3"/>
    <sheet name="BIEU 3-NGOAI" sheetId="4" r:id="rId4"/>
  </sheets>
  <definedNames/>
  <calcPr fullCalcOnLoad="1"/>
</workbook>
</file>

<file path=xl/sharedStrings.xml><?xml version="1.0" encoding="utf-8"?>
<sst xmlns="http://schemas.openxmlformats.org/spreadsheetml/2006/main" count="423" uniqueCount="181">
  <si>
    <t>TT</t>
  </si>
  <si>
    <t>Chỉ tiêu</t>
  </si>
  <si>
    <t xml:space="preserve">Dự toán được giao </t>
  </si>
  <si>
    <t>A</t>
  </si>
  <si>
    <t>I</t>
  </si>
  <si>
    <t>II</t>
  </si>
  <si>
    <t>Dự toán chi ngân sách nhà Nước</t>
  </si>
  <si>
    <t>Chi thanh toán cá nhân</t>
  </si>
  <si>
    <t xml:space="preserve">Chi nghiệp vụ chuyên môn </t>
  </si>
  <si>
    <t>Chi khác</t>
  </si>
  <si>
    <t xml:space="preserve">THỦ TRƯỞNG ĐƠN VỊ </t>
  </si>
  <si>
    <t xml:space="preserve">Số liệu báo cáo
quyết toán </t>
  </si>
  <si>
    <t>Tổng cộng :</t>
  </si>
  <si>
    <t>Tiết kiệm 10%</t>
  </si>
  <si>
    <t>Tieàn löông</t>
  </si>
  <si>
    <t>Löông ngaïch baäc</t>
  </si>
  <si>
    <r>
      <t>L</t>
    </r>
    <r>
      <rPr>
        <i/>
        <sz val="12"/>
        <rFont val="Times New Roman"/>
        <family val="1"/>
      </rPr>
      <t>ươ</t>
    </r>
    <r>
      <rPr>
        <i/>
        <sz val="12"/>
        <rFont val="VNI-Times"/>
        <family val="0"/>
      </rPr>
      <t>ng h</t>
    </r>
    <r>
      <rPr>
        <i/>
        <sz val="12"/>
        <rFont val="Times New Roman"/>
        <family val="1"/>
      </rPr>
      <t>ợ</t>
    </r>
    <r>
      <rPr>
        <i/>
        <sz val="12"/>
        <rFont val="VNI-Times"/>
        <family val="0"/>
      </rPr>
      <t xml:space="preserve">p </t>
    </r>
    <r>
      <rPr>
        <i/>
        <sz val="12"/>
        <rFont val="Times New Roman"/>
        <family val="1"/>
      </rPr>
      <t>đồ</t>
    </r>
    <r>
      <rPr>
        <i/>
        <sz val="12"/>
        <rFont val="VNI-Times"/>
        <family val="0"/>
      </rPr>
      <t>ng</t>
    </r>
  </si>
  <si>
    <t xml:space="preserve">Phuï caáp </t>
  </si>
  <si>
    <t>Phuï caáp chöùc vuï</t>
  </si>
  <si>
    <t xml:space="preserve">Öu  ñaõi </t>
  </si>
  <si>
    <t xml:space="preserve">Traùch nhieäm </t>
  </si>
  <si>
    <t xml:space="preserve">Vöôït khung </t>
  </si>
  <si>
    <t xml:space="preserve">Caùc khoaûn ñoùng goùp </t>
  </si>
  <si>
    <t>KPCÑ2%</t>
  </si>
  <si>
    <t>BHTN 1%</t>
  </si>
  <si>
    <t xml:space="preserve">Thanh toaùn caù nhaân </t>
  </si>
  <si>
    <t xml:space="preserve">Taêng thu nhaäp </t>
  </si>
  <si>
    <t xml:space="preserve">Trôï caáp khaùc </t>
  </si>
  <si>
    <t xml:space="preserve">Dòch vuï coâng coäng </t>
  </si>
  <si>
    <t xml:space="preserve">Ñieän </t>
  </si>
  <si>
    <t>VSMT</t>
  </si>
  <si>
    <t xml:space="preserve">Vaät tö vaên phoøng </t>
  </si>
  <si>
    <t>VPP</t>
  </si>
  <si>
    <t>Vaät tö khaùc</t>
  </si>
  <si>
    <t xml:space="preserve">Thoâng tin lieân laïc </t>
  </si>
  <si>
    <t xml:space="preserve">Ñieän thoaïi </t>
  </si>
  <si>
    <t xml:space="preserve">Coâng taùc phí </t>
  </si>
  <si>
    <t xml:space="preserve">Tieàn taøu xe </t>
  </si>
  <si>
    <t>Phuï caáp CTP</t>
  </si>
  <si>
    <t>Thueâ phoøng nguû</t>
  </si>
  <si>
    <t xml:space="preserve">Khoaùn coâng taùc phí </t>
  </si>
  <si>
    <t xml:space="preserve">Chi phí thueâ möôùn </t>
  </si>
  <si>
    <t xml:space="preserve">Vaän chuyeån </t>
  </si>
  <si>
    <t xml:space="preserve">Thueâ möôùn khaùc </t>
  </si>
  <si>
    <t>Söûa chöõa thöôøng xuyeân</t>
  </si>
  <si>
    <t>Söûa chöõa nhaø,cöûa</t>
  </si>
  <si>
    <t>Thieát bò tin hoïc</t>
  </si>
  <si>
    <t>Maùy bôm nöôùc</t>
  </si>
  <si>
    <t>Baûo trì maùy tính</t>
  </si>
  <si>
    <t xml:space="preserve">Maùy moùc , thieát bò khaùc </t>
  </si>
  <si>
    <t>Chi phí NVCM</t>
  </si>
  <si>
    <t xml:space="preserve">Vaät tö chuyeân moân </t>
  </si>
  <si>
    <t>In aán  taøi lieäu Cm</t>
  </si>
  <si>
    <t xml:space="preserve">Ñoàng phuïc , trang phuïc </t>
  </si>
  <si>
    <t>Saùch taøi lieäu chuyeân moân</t>
  </si>
  <si>
    <t xml:space="preserve">Chi khaùc </t>
  </si>
  <si>
    <t xml:space="preserve">Chi tieáp khaùch </t>
  </si>
  <si>
    <t>Toång coäng :</t>
  </si>
  <si>
    <t xml:space="preserve">Phuï caáp theâm giôø </t>
  </si>
  <si>
    <t xml:space="preserve">Ñaøo taïo </t>
  </si>
  <si>
    <t xml:space="preserve">Chi caùc khoaûn khaùc </t>
  </si>
  <si>
    <t>Chi mua sắm , sửa chữa lớn</t>
  </si>
  <si>
    <t>Khaùc</t>
  </si>
  <si>
    <t>Coâng cuï , duïng cuï , vaên phoøng</t>
  </si>
  <si>
    <t>Maùy photocopy</t>
  </si>
  <si>
    <t>Ñöôøng ñieän,caáp thoaùt nöôùc</t>
  </si>
  <si>
    <t>NGUYỄN THỊ TUYẾT MINH</t>
  </si>
  <si>
    <t>BHXH 18%</t>
  </si>
  <si>
    <t>BHYT 3%</t>
  </si>
  <si>
    <t xml:space="preserve">Thaâm nieân </t>
  </si>
  <si>
    <t>Cöôùc Internet</t>
  </si>
  <si>
    <t>Khoaùn ñieän thoaïi</t>
  </si>
  <si>
    <t xml:space="preserve">Thueâ ñaøo taïo lai caùn boä </t>
  </si>
  <si>
    <t>Chi hoã trôï khaùc</t>
  </si>
  <si>
    <t>Chi laäp quyõ khen thöôûng</t>
  </si>
  <si>
    <t>Chi cho coâng taùc Ñaûng toå chöùc Ñaûng cô sôû</t>
  </si>
  <si>
    <t>Löông khaùc</t>
  </si>
  <si>
    <t xml:space="preserve">Chi phí nghieäp vuï chuyeân moân </t>
  </si>
  <si>
    <t xml:space="preserve">Chi hoã trôï khaùc </t>
  </si>
  <si>
    <t>.KINH PHÍ NGOAØI  KHOAÙN (29)</t>
  </si>
  <si>
    <t xml:space="preserve">Mua saém ts duøng cho coâng taùc chuyeân moân </t>
  </si>
  <si>
    <t xml:space="preserve">Caùc khoaûn thanh toaùn cho caù nhaân </t>
  </si>
  <si>
    <t>Trôï caáp , phuï caáp khaùc</t>
  </si>
  <si>
    <t>Chương: 622</t>
  </si>
  <si>
    <t>THÔNG BÁO</t>
  </si>
  <si>
    <t>ĐVT: đồng</t>
  </si>
  <si>
    <t>Tổng số thu</t>
  </si>
  <si>
    <t>Thủ trưởng đơn vị</t>
  </si>
  <si>
    <t>III</t>
  </si>
  <si>
    <t>Tổng số chi</t>
  </si>
  <si>
    <t>IV</t>
  </si>
  <si>
    <t>Quyết toán thu</t>
  </si>
  <si>
    <t>Thu phí, lệ phí</t>
  </si>
  <si>
    <t>(Chi tiết theo từng loại phí, lệ phí)</t>
  </si>
  <si>
    <t>Thu hoạt động SX, cung ứng dịch vụ</t>
  </si>
  <si>
    <t>(Chi tiết theo từng loại hình SX, DV)</t>
  </si>
  <si>
    <t>Thu viện trợ (chi tiết theo từng dự án)</t>
  </si>
  <si>
    <t>Thu sự nghiệp khác</t>
  </si>
  <si>
    <t xml:space="preserve">II </t>
  </si>
  <si>
    <t xml:space="preserve">Tiền quỹ nhân đạo </t>
  </si>
  <si>
    <t xml:space="preserve">Tiền quỹ đội </t>
  </si>
  <si>
    <t xml:space="preserve">Chi mua sắm , sửa chữa thường xuyên </t>
  </si>
  <si>
    <t xml:space="preserve">Chi phí ,lệ phí </t>
  </si>
  <si>
    <t>Vật tư văn phoøng</t>
  </si>
  <si>
    <t>CỘNG HÒA XÃ HỘI CHỦ NGHĨA VIỆT NAM</t>
  </si>
  <si>
    <t>Độc lập - Tự do - Hạnh phúc</t>
  </si>
  <si>
    <t>----------------------</t>
  </si>
  <si>
    <t>Đơn vị: TRƯỜNG TIỂU HỌC AN ĐIỀN</t>
  </si>
  <si>
    <t>Số TT</t>
  </si>
  <si>
    <t xml:space="preserve">Tiền BHTN học sinh </t>
  </si>
  <si>
    <t>Tiền  BHYT học sinh</t>
  </si>
  <si>
    <t>Tiền mua học bạ học sinh</t>
  </si>
  <si>
    <t>Tiền mua sổ bàn giao học sinh</t>
  </si>
  <si>
    <t>Tiền mua phù hiệu học sinh</t>
  </si>
  <si>
    <t xml:space="preserve">Tiền học 2 buổi </t>
  </si>
  <si>
    <t>Tền phục vụ học sinh bán trú</t>
  </si>
  <si>
    <t xml:space="preserve">Lập biểu </t>
  </si>
  <si>
    <t>Phan Thanh Tùng</t>
  </si>
  <si>
    <t>(Dùng cho các tổ chức, đơn vị cấp dưới của các tổ chức được ngân sách nhà nước hỗ trợ)</t>
  </si>
  <si>
    <t>Số liệu báo cáo 
quyết toán</t>
  </si>
  <si>
    <t>Số liệu quyết toán 
được duyệt</t>
  </si>
  <si>
    <t xml:space="preserve"> Tồn chuyển sang</t>
  </si>
  <si>
    <t>Tiền hội phí</t>
  </si>
  <si>
    <t>Tiền tiền quỹ đội</t>
  </si>
  <si>
    <t>Tổng số thu :</t>
  </si>
  <si>
    <t xml:space="preserve">Tổng số tồn </t>
  </si>
  <si>
    <t xml:space="preserve">                            Nguyễn Thị Tuyết Minh</t>
  </si>
  <si>
    <t xml:space="preserve">Thueâ lao ñoäng trong nöôùc </t>
  </si>
  <si>
    <t xml:space="preserve">Mua saém taøi saûn </t>
  </si>
  <si>
    <t>Chi phí hoïc taäp hoïc sinh</t>
  </si>
  <si>
    <t xml:space="preserve">Mua saém coâng cuï ,duïng cuï </t>
  </si>
  <si>
    <t xml:space="preserve">  An Điền   , ngày   15  tháng   07   năm 2017</t>
  </si>
  <si>
    <t xml:space="preserve">Chi mua duø lôùn  </t>
  </si>
  <si>
    <t>Biểu số 3</t>
  </si>
  <si>
    <t>NĂM HỌC :  2017 -2018</t>
  </si>
  <si>
    <t>Tiền hội phí NH (2017 - 2018 )</t>
  </si>
  <si>
    <t xml:space="preserve">Tiền hội phí </t>
  </si>
  <si>
    <t xml:space="preserve">Ngày   15     tháng    09    năm  2017 </t>
  </si>
  <si>
    <t>CÔNG KHAI QUYẾT TOÁN THU - CHI ( CÁC KHOẢN THU ĐẦU NĂM )</t>
  </si>
  <si>
    <t>Tiền ăn học sinh tháng 8-2017</t>
  </si>
  <si>
    <t xml:space="preserve">                Biểu số :02 - ban hành kèm theo thông tư số 61/2017/TT-BTC ngày 15 tháng 06 năm 2017 của Bộ Tài chính </t>
  </si>
  <si>
    <t>Nội dung</t>
  </si>
  <si>
    <t xml:space="preserve">                                                                    Đvt: triệu dồng </t>
  </si>
  <si>
    <t xml:space="preserve"> ( kèm theo quyết đính số …./ ngày    /    /       của……..)</t>
  </si>
  <si>
    <t>( Dùng cho đơn vị sử dụng ngân sách )</t>
  </si>
  <si>
    <t xml:space="preserve">Chi cho sư nghiệp giáo dục , đào tạo </t>
  </si>
  <si>
    <t xml:space="preserve">Kinh phí nhiệm vụ thường xuyên </t>
  </si>
  <si>
    <t xml:space="preserve">Dự toán 
năm </t>
  </si>
  <si>
    <t xml:space="preserve">Ước thực
hiện quý/6th
/năm </t>
  </si>
  <si>
    <t xml:space="preserve">So sánh %
</t>
  </si>
  <si>
    <t xml:space="preserve">Dự toán </t>
  </si>
  <si>
    <t xml:space="preserve">Cùng kỳ
năm trước </t>
  </si>
  <si>
    <t xml:space="preserve">Kinh phí nhiệm vụ không thường xuyên </t>
  </si>
  <si>
    <t xml:space="preserve">                Biểu số :03 - ban hành kèm theo thông tư số 61/2017/TT-BTC ngày 15 tháng 06 năm 2017 của Bộ Tài chính </t>
  </si>
  <si>
    <t xml:space="preserve">                Biểu số :04 - ban hành kèm theo thông tư số 61/2017/TT-BTC ngày 15 tháng 06 năm 2017 của Bộ Tài chính </t>
  </si>
  <si>
    <t xml:space="preserve">ĐƠN VI : TH AN ĐIỀN                                               </t>
  </si>
  <si>
    <t xml:space="preserve">CHƯƠNG : 622 , LOẠI:490                                                </t>
  </si>
  <si>
    <t xml:space="preserve">ĐƠN VI : TH AN ĐIỀN                                                  </t>
  </si>
  <si>
    <t xml:space="preserve">ĐƠN VI : TH AN ĐIỀN                                             </t>
  </si>
  <si>
    <t xml:space="preserve">Số liệu 
quyết toán 
được duyệt </t>
  </si>
  <si>
    <t xml:space="preserve">Tronh đó </t>
  </si>
  <si>
    <t>Quỹ lương</t>
  </si>
  <si>
    <t>Mua sắm , sửa
chữa</t>
  </si>
  <si>
    <t>Trích lập
các quỹ</t>
  </si>
  <si>
    <t>ĐÁNH GIÁ THỰC HIỆN DỰ TOÁN THU- CHI NGÂN SÁCH QUÝ 2-2017</t>
  </si>
  <si>
    <t xml:space="preserve">  DỰ TOÁN THU - CHI NGÂN SÁCH NHÀ NƯỚC, NGUỒN KHÁC  </t>
  </si>
  <si>
    <t>NĂM HỌC:2017-2018</t>
  </si>
  <si>
    <t xml:space="preserve">CÔNG KHAI </t>
  </si>
  <si>
    <t>Kinh phí nhiệm vụ không thường xuyên năm 2017</t>
  </si>
  <si>
    <t>Kinh phí nhiệm vụ  thường xuyên năm 2017</t>
  </si>
  <si>
    <t xml:space="preserve">  QUYẾT TOÁN THU- CHI NSNN, NGUỒN KHÁC NĂM 2017-2018</t>
  </si>
  <si>
    <t xml:space="preserve">Tiền chăm sóc sức khỏe </t>
  </si>
  <si>
    <t xml:space="preserve">Tiền quỹ khuyến học </t>
  </si>
  <si>
    <t>Tiền hội phí NH (2016 - 2017 )</t>
  </si>
  <si>
    <t xml:space="preserve">       An Điền   , ngày  01  tháng  09  năm 2017</t>
  </si>
  <si>
    <t>Tiền mua sổ liên lạc  học sinh</t>
  </si>
  <si>
    <t>Tiền mua đồ vệ sinh cá nhân  cho học sinh</t>
  </si>
  <si>
    <t xml:space="preserve">Tiền chụp hình </t>
  </si>
  <si>
    <t>Tiền sách học sinh</t>
  </si>
  <si>
    <t xml:space="preserve">                                                                    Đvt:  dồng </t>
  </si>
  <si>
    <t>Tiền mua nước uống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</si>
</sst>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VNI-Times"/>
      <family val="0"/>
    </font>
    <font>
      <sz val="12"/>
      <name val="Vni-times"/>
      <family val="0"/>
    </font>
    <font>
      <i/>
      <sz val="12"/>
      <name val="Times New Roman"/>
      <family val="1"/>
    </font>
    <font>
      <i/>
      <sz val="12"/>
      <name val="VNI-Times"/>
      <family val="0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173" fontId="4" fillId="0" borderId="10" xfId="41" applyNumberFormat="1" applyFont="1" applyBorder="1" applyAlignment="1">
      <alignment/>
    </xf>
    <xf numFmtId="173" fontId="0" fillId="0" borderId="10" xfId="41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173" fontId="16" fillId="0" borderId="10" xfId="41" applyNumberFormat="1" applyFont="1" applyBorder="1" applyAlignment="1">
      <alignment/>
    </xf>
    <xf numFmtId="0" fontId="16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7" fillId="33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right"/>
    </xf>
    <xf numFmtId="173" fontId="8" fillId="0" borderId="11" xfId="41" applyNumberFormat="1" applyFont="1" applyBorder="1" applyAlignment="1">
      <alignment horizontal="right"/>
    </xf>
    <xf numFmtId="0" fontId="58" fillId="0" borderId="0" xfId="0" applyFont="1" applyAlignment="1">
      <alignment/>
    </xf>
    <xf numFmtId="173" fontId="14" fillId="0" borderId="10" xfId="41" applyNumberFormat="1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173" fontId="19" fillId="0" borderId="0" xfId="41" applyNumberFormat="1" applyFont="1" applyAlignment="1">
      <alignment/>
    </xf>
    <xf numFmtId="173" fontId="0" fillId="34" borderId="0" xfId="41" applyNumberFormat="1" applyFont="1" applyFill="1" applyAlignment="1">
      <alignment/>
    </xf>
    <xf numFmtId="49" fontId="14" fillId="0" borderId="10" xfId="0" applyNumberFormat="1" applyFont="1" applyBorder="1" applyAlignment="1">
      <alignment horizontal="center"/>
    </xf>
    <xf numFmtId="173" fontId="14" fillId="34" borderId="10" xfId="41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73" fontId="14" fillId="34" borderId="10" xfId="41" applyNumberFormat="1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73" fontId="14" fillId="0" borderId="13" xfId="41" applyNumberFormat="1" applyFont="1" applyBorder="1" applyAlignment="1">
      <alignment/>
    </xf>
    <xf numFmtId="0" fontId="14" fillId="0" borderId="13" xfId="0" applyFont="1" applyBorder="1" applyAlignment="1">
      <alignment/>
    </xf>
    <xf numFmtId="173" fontId="19" fillId="34" borderId="0" xfId="41" applyNumberFormat="1" applyFont="1" applyFill="1" applyAlignment="1">
      <alignment/>
    </xf>
    <xf numFmtId="3" fontId="7" fillId="35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73" fontId="5" fillId="0" borderId="10" xfId="41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/>
    </xf>
    <xf numFmtId="173" fontId="5" fillId="0" borderId="15" xfId="41" applyNumberFormat="1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3" fontId="4" fillId="0" borderId="13" xfId="41" applyNumberFormat="1" applyFont="1" applyBorder="1" applyAlignment="1">
      <alignment/>
    </xf>
    <xf numFmtId="173" fontId="4" fillId="34" borderId="10" xfId="41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.28125" style="0" customWidth="1"/>
    <col min="2" max="2" width="43.57421875" style="0" customWidth="1"/>
    <col min="3" max="3" width="18.28125" style="0" customWidth="1"/>
    <col min="4" max="4" width="19.7109375" style="0" customWidth="1"/>
    <col min="5" max="5" width="15.8515625" style="0" customWidth="1"/>
    <col min="6" max="6" width="15.00390625" style="0" customWidth="1"/>
  </cols>
  <sheetData>
    <row r="2" ht="12.75">
      <c r="B2" s="3" t="s">
        <v>154</v>
      </c>
    </row>
    <row r="3" ht="12.75">
      <c r="B3" s="3"/>
    </row>
    <row r="4" spans="1:4" ht="15.75">
      <c r="A4" s="8" t="s">
        <v>157</v>
      </c>
      <c r="B4" s="8"/>
      <c r="C4" s="8"/>
      <c r="D4" s="3"/>
    </row>
    <row r="5" spans="1:4" ht="15.75">
      <c r="A5" s="8" t="s">
        <v>156</v>
      </c>
      <c r="B5" s="8"/>
      <c r="C5" s="8"/>
      <c r="D5" s="3"/>
    </row>
    <row r="6" ht="12.75">
      <c r="A6" s="3"/>
    </row>
    <row r="7" spans="1:7" ht="18">
      <c r="A7" s="86" t="s">
        <v>167</v>
      </c>
      <c r="B7" s="86"/>
      <c r="C7" s="86"/>
      <c r="D7" s="86"/>
      <c r="E7" s="86"/>
      <c r="F7" s="86"/>
      <c r="G7" s="86"/>
    </row>
    <row r="8" spans="1:6" ht="18">
      <c r="A8" s="86" t="s">
        <v>170</v>
      </c>
      <c r="B8" s="86"/>
      <c r="C8" s="86"/>
      <c r="D8" s="86"/>
      <c r="E8" s="86"/>
      <c r="F8" s="86"/>
    </row>
    <row r="9" spans="1:6" ht="18" customHeight="1">
      <c r="A9" s="89" t="s">
        <v>143</v>
      </c>
      <c r="B9" s="89"/>
      <c r="C9" s="89"/>
      <c r="D9" s="89"/>
      <c r="E9" s="89"/>
      <c r="F9" s="89"/>
    </row>
    <row r="10" spans="1:4" ht="15.75">
      <c r="A10" s="3"/>
      <c r="B10" s="8"/>
      <c r="C10" s="8"/>
      <c r="D10" s="68" t="s">
        <v>142</v>
      </c>
    </row>
    <row r="11" spans="1:7" ht="33" customHeight="1">
      <c r="A11" s="91" t="s">
        <v>0</v>
      </c>
      <c r="B11" s="93" t="s">
        <v>141</v>
      </c>
      <c r="C11" s="95" t="s">
        <v>11</v>
      </c>
      <c r="D11" s="95" t="s">
        <v>159</v>
      </c>
      <c r="E11" s="97" t="s">
        <v>160</v>
      </c>
      <c r="F11" s="97"/>
      <c r="G11" s="97"/>
    </row>
    <row r="12" spans="1:7" ht="26.25" customHeight="1">
      <c r="A12" s="92"/>
      <c r="B12" s="94"/>
      <c r="C12" s="96"/>
      <c r="D12" s="96"/>
      <c r="E12" s="33" t="s">
        <v>161</v>
      </c>
      <c r="F12" s="69" t="s">
        <v>162</v>
      </c>
      <c r="G12" s="73" t="s">
        <v>163</v>
      </c>
    </row>
    <row r="13" spans="1:7" ht="15.75">
      <c r="A13" s="33" t="s">
        <v>5</v>
      </c>
      <c r="B13" s="5" t="s">
        <v>6</v>
      </c>
      <c r="C13" s="4"/>
      <c r="D13" s="1"/>
      <c r="E13" s="72"/>
      <c r="F13" s="72"/>
      <c r="G13" s="1"/>
    </row>
    <row r="14" spans="1:7" ht="15.75">
      <c r="A14" s="2">
        <v>3</v>
      </c>
      <c r="B14" s="5" t="s">
        <v>145</v>
      </c>
      <c r="C14" s="4"/>
      <c r="D14" s="1"/>
      <c r="E14" s="1"/>
      <c r="F14" s="1"/>
      <c r="G14" s="1"/>
    </row>
    <row r="15" spans="1:7" ht="15.75">
      <c r="A15" s="2">
        <v>3.1</v>
      </c>
      <c r="B15" s="5" t="s">
        <v>146</v>
      </c>
      <c r="C15" s="17">
        <f>SUM(C16:C17)</f>
        <v>459591880</v>
      </c>
      <c r="D15" s="17">
        <f>SUM(D16:D17)</f>
        <v>459591880</v>
      </c>
      <c r="E15" s="1"/>
      <c r="F15" s="1"/>
      <c r="G15" s="1"/>
    </row>
    <row r="16" spans="1:7" ht="17.25">
      <c r="A16" s="10">
        <v>1</v>
      </c>
      <c r="B16" s="11" t="s">
        <v>15</v>
      </c>
      <c r="C16" s="36">
        <v>253168300</v>
      </c>
      <c r="D16" s="12">
        <f aca="true" t="shared" si="0" ref="D16:D82">C16</f>
        <v>253168300</v>
      </c>
      <c r="E16" s="1"/>
      <c r="F16" s="1"/>
      <c r="G16" s="1"/>
    </row>
    <row r="17" spans="1:7" ht="17.25">
      <c r="A17" s="10">
        <v>3</v>
      </c>
      <c r="B17" s="11" t="s">
        <v>16</v>
      </c>
      <c r="C17" s="36">
        <v>206423580</v>
      </c>
      <c r="D17" s="12">
        <f t="shared" si="0"/>
        <v>206423580</v>
      </c>
      <c r="E17" s="1"/>
      <c r="F17" s="1"/>
      <c r="G17" s="1"/>
    </row>
    <row r="18" spans="1:7" ht="18">
      <c r="A18" s="10">
        <v>6100</v>
      </c>
      <c r="B18" s="9" t="s">
        <v>17</v>
      </c>
      <c r="C18" s="37">
        <f>SUM(C19:C24)</f>
        <v>214890435</v>
      </c>
      <c r="D18" s="15">
        <f t="shared" si="0"/>
        <v>214890435</v>
      </c>
      <c r="E18" s="1"/>
      <c r="F18" s="1"/>
      <c r="G18" s="1"/>
    </row>
    <row r="19" spans="1:7" ht="17.25">
      <c r="A19" s="10">
        <v>1</v>
      </c>
      <c r="B19" s="11" t="s">
        <v>18</v>
      </c>
      <c r="C19" s="36">
        <v>8712000</v>
      </c>
      <c r="D19" s="12">
        <f t="shared" si="0"/>
        <v>8712000</v>
      </c>
      <c r="E19" s="1"/>
      <c r="F19" s="1"/>
      <c r="G19" s="1"/>
    </row>
    <row r="20" spans="1:7" ht="17.25">
      <c r="A20" s="10">
        <v>12</v>
      </c>
      <c r="B20" s="11" t="s">
        <v>19</v>
      </c>
      <c r="C20" s="36">
        <v>131272549</v>
      </c>
      <c r="D20" s="12">
        <f t="shared" si="0"/>
        <v>131272549</v>
      </c>
      <c r="E20" s="1"/>
      <c r="F20" s="1"/>
      <c r="G20" s="1"/>
    </row>
    <row r="21" spans="1:7" ht="17.25">
      <c r="A21" s="10">
        <v>13</v>
      </c>
      <c r="B21" s="11" t="s">
        <v>20</v>
      </c>
      <c r="C21" s="36">
        <v>13794000</v>
      </c>
      <c r="D21" s="12">
        <f t="shared" si="0"/>
        <v>13794000</v>
      </c>
      <c r="E21" s="1"/>
      <c r="F21" s="1"/>
      <c r="G21" s="1"/>
    </row>
    <row r="22" spans="1:7" ht="17.25">
      <c r="A22" s="10">
        <v>15</v>
      </c>
      <c r="B22" s="11" t="s">
        <v>69</v>
      </c>
      <c r="C22" s="36">
        <v>59343350</v>
      </c>
      <c r="D22" s="12">
        <f t="shared" si="0"/>
        <v>59343350</v>
      </c>
      <c r="E22" s="1"/>
      <c r="F22" s="1"/>
      <c r="G22" s="1"/>
    </row>
    <row r="23" spans="1:7" ht="17.25">
      <c r="A23" s="10">
        <v>17</v>
      </c>
      <c r="B23" s="11" t="s">
        <v>21</v>
      </c>
      <c r="C23" s="36">
        <v>1768536</v>
      </c>
      <c r="D23" s="12">
        <f t="shared" si="0"/>
        <v>1768536</v>
      </c>
      <c r="E23" s="1"/>
      <c r="F23" s="1"/>
      <c r="G23" s="1"/>
    </row>
    <row r="24" spans="1:7" ht="17.25">
      <c r="A24" s="10">
        <v>49</v>
      </c>
      <c r="B24" s="11" t="s">
        <v>62</v>
      </c>
      <c r="C24" s="36"/>
      <c r="D24" s="12">
        <f t="shared" si="0"/>
        <v>0</v>
      </c>
      <c r="E24" s="1"/>
      <c r="F24" s="1"/>
      <c r="G24" s="1"/>
    </row>
    <row r="25" spans="1:7" ht="18">
      <c r="A25" s="9">
        <v>6300</v>
      </c>
      <c r="B25" s="9" t="s">
        <v>22</v>
      </c>
      <c r="C25" s="37">
        <f>SUM(C26:C29)</f>
        <v>125963441</v>
      </c>
      <c r="D25" s="15">
        <f t="shared" si="0"/>
        <v>125963441</v>
      </c>
      <c r="E25" s="1"/>
      <c r="F25" s="1"/>
      <c r="G25" s="1"/>
    </row>
    <row r="26" spans="1:7" ht="17.25">
      <c r="A26" s="10">
        <v>1</v>
      </c>
      <c r="B26" s="11" t="s">
        <v>67</v>
      </c>
      <c r="C26" s="36">
        <v>94386538</v>
      </c>
      <c r="D26" s="12">
        <f t="shared" si="0"/>
        <v>94386538</v>
      </c>
      <c r="E26" s="1"/>
      <c r="F26" s="1"/>
      <c r="G26" s="1"/>
    </row>
    <row r="27" spans="1:7" ht="17.25">
      <c r="A27" s="10">
        <v>2</v>
      </c>
      <c r="B27" s="11" t="s">
        <v>68</v>
      </c>
      <c r="C27" s="36">
        <v>15882472</v>
      </c>
      <c r="D27" s="12">
        <f t="shared" si="0"/>
        <v>15882472</v>
      </c>
      <c r="E27" s="1"/>
      <c r="F27" s="1"/>
      <c r="G27" s="1"/>
    </row>
    <row r="28" spans="1:7" ht="17.25">
      <c r="A28" s="10">
        <v>3</v>
      </c>
      <c r="B28" s="11" t="s">
        <v>23</v>
      </c>
      <c r="C28" s="36">
        <v>10588315</v>
      </c>
      <c r="D28" s="12">
        <f t="shared" si="0"/>
        <v>10588315</v>
      </c>
      <c r="E28" s="1"/>
      <c r="F28" s="1"/>
      <c r="G28" s="1"/>
    </row>
    <row r="29" spans="1:7" ht="17.25">
      <c r="A29" s="10">
        <v>4</v>
      </c>
      <c r="B29" s="11" t="s">
        <v>24</v>
      </c>
      <c r="C29" s="36">
        <v>5106116</v>
      </c>
      <c r="D29" s="12">
        <f t="shared" si="0"/>
        <v>5106116</v>
      </c>
      <c r="E29" s="1"/>
      <c r="F29" s="1"/>
      <c r="G29" s="1"/>
    </row>
    <row r="30" spans="1:7" ht="18">
      <c r="A30" s="9">
        <v>6400</v>
      </c>
      <c r="B30" s="9" t="s">
        <v>25</v>
      </c>
      <c r="C30" s="37">
        <f>SUM(C31:C32)</f>
        <v>43863000</v>
      </c>
      <c r="D30" s="15">
        <f t="shared" si="0"/>
        <v>43863000</v>
      </c>
      <c r="E30" s="1"/>
      <c r="F30" s="1"/>
      <c r="G30" s="1"/>
    </row>
    <row r="31" spans="1:7" ht="17.25">
      <c r="A31" s="10">
        <v>4</v>
      </c>
      <c r="B31" s="11" t="s">
        <v>26</v>
      </c>
      <c r="C31" s="36">
        <v>43500000</v>
      </c>
      <c r="D31" s="12">
        <f t="shared" si="0"/>
        <v>43500000</v>
      </c>
      <c r="E31" s="1"/>
      <c r="F31" s="1"/>
      <c r="G31" s="1"/>
    </row>
    <row r="32" spans="1:7" ht="17.25">
      <c r="A32" s="10">
        <v>49</v>
      </c>
      <c r="B32" s="11" t="s">
        <v>27</v>
      </c>
      <c r="C32" s="36">
        <v>363000</v>
      </c>
      <c r="D32" s="12">
        <f t="shared" si="0"/>
        <v>363000</v>
      </c>
      <c r="E32" s="1"/>
      <c r="F32" s="1"/>
      <c r="G32" s="1"/>
    </row>
    <row r="33" spans="1:7" ht="18">
      <c r="A33" s="9">
        <v>6500</v>
      </c>
      <c r="B33" s="9" t="s">
        <v>28</v>
      </c>
      <c r="C33" s="37">
        <f>SUM(C34:C35)</f>
        <v>14457083</v>
      </c>
      <c r="D33" s="12">
        <f t="shared" si="0"/>
        <v>14457083</v>
      </c>
      <c r="E33" s="1"/>
      <c r="F33" s="1"/>
      <c r="G33" s="1"/>
    </row>
    <row r="34" spans="1:7" ht="17.25">
      <c r="A34" s="10">
        <v>1</v>
      </c>
      <c r="B34" s="11" t="s">
        <v>29</v>
      </c>
      <c r="C34" s="36">
        <v>14157083</v>
      </c>
      <c r="D34" s="12">
        <f t="shared" si="0"/>
        <v>14157083</v>
      </c>
      <c r="E34" s="1"/>
      <c r="F34" s="1"/>
      <c r="G34" s="1"/>
    </row>
    <row r="35" spans="1:7" ht="17.25">
      <c r="A35" s="10">
        <v>4</v>
      </c>
      <c r="B35" s="11" t="s">
        <v>30</v>
      </c>
      <c r="C35" s="36">
        <v>300000</v>
      </c>
      <c r="D35" s="12">
        <f t="shared" si="0"/>
        <v>300000</v>
      </c>
      <c r="E35" s="1"/>
      <c r="F35" s="1"/>
      <c r="G35" s="1"/>
    </row>
    <row r="36" spans="1:7" ht="18">
      <c r="A36" s="9">
        <v>6550</v>
      </c>
      <c r="B36" s="9" t="s">
        <v>31</v>
      </c>
      <c r="C36" s="37">
        <f>SUM(C37:C39)</f>
        <v>66988000</v>
      </c>
      <c r="D36" s="15">
        <f t="shared" si="0"/>
        <v>66988000</v>
      </c>
      <c r="E36" s="1"/>
      <c r="F36" s="1"/>
      <c r="G36" s="1"/>
    </row>
    <row r="37" spans="1:7" ht="17.25">
      <c r="A37" s="10">
        <v>51</v>
      </c>
      <c r="B37" s="11" t="s">
        <v>32</v>
      </c>
      <c r="C37" s="36">
        <v>2095000</v>
      </c>
      <c r="D37" s="12">
        <f t="shared" si="0"/>
        <v>2095000</v>
      </c>
      <c r="E37" s="1"/>
      <c r="F37" s="1"/>
      <c r="G37" s="1"/>
    </row>
    <row r="38" spans="1:7" ht="17.25">
      <c r="A38" s="10">
        <v>99</v>
      </c>
      <c r="B38" s="11" t="s">
        <v>63</v>
      </c>
      <c r="C38" s="36">
        <v>35432000</v>
      </c>
      <c r="D38" s="12">
        <f t="shared" si="0"/>
        <v>35432000</v>
      </c>
      <c r="E38" s="1"/>
      <c r="F38" s="1"/>
      <c r="G38" s="1"/>
    </row>
    <row r="39" spans="1:7" ht="17.25">
      <c r="A39" s="10">
        <v>99</v>
      </c>
      <c r="B39" s="11" t="s">
        <v>33</v>
      </c>
      <c r="C39" s="36">
        <v>29461000</v>
      </c>
      <c r="D39" s="12">
        <f t="shared" si="0"/>
        <v>29461000</v>
      </c>
      <c r="E39" s="1"/>
      <c r="F39" s="1"/>
      <c r="G39" s="1"/>
    </row>
    <row r="40" spans="1:7" ht="18">
      <c r="A40" s="9">
        <v>6600</v>
      </c>
      <c r="B40" s="9" t="s">
        <v>34</v>
      </c>
      <c r="C40" s="37">
        <f>SUM(C41:C43)</f>
        <v>2795293</v>
      </c>
      <c r="D40" s="15">
        <f t="shared" si="0"/>
        <v>2795293</v>
      </c>
      <c r="E40" s="1"/>
      <c r="F40" s="1"/>
      <c r="G40" s="1"/>
    </row>
    <row r="41" spans="1:7" ht="17.25">
      <c r="A41" s="10">
        <v>1</v>
      </c>
      <c r="B41" s="11" t="s">
        <v>35</v>
      </c>
      <c r="C41" s="36">
        <v>209293</v>
      </c>
      <c r="D41" s="12">
        <f t="shared" si="0"/>
        <v>209293</v>
      </c>
      <c r="E41" s="1"/>
      <c r="F41" s="1"/>
      <c r="G41" s="1"/>
    </row>
    <row r="42" spans="1:7" ht="17.25">
      <c r="A42" s="10">
        <v>17</v>
      </c>
      <c r="B42" s="11" t="s">
        <v>70</v>
      </c>
      <c r="C42" s="36">
        <v>1386000</v>
      </c>
      <c r="D42" s="12">
        <f t="shared" si="0"/>
        <v>1386000</v>
      </c>
      <c r="E42" s="1"/>
      <c r="F42" s="1"/>
      <c r="G42" s="1"/>
    </row>
    <row r="43" spans="1:7" ht="17.25">
      <c r="A43" s="10">
        <v>18</v>
      </c>
      <c r="B43" s="11" t="s">
        <v>71</v>
      </c>
      <c r="C43" s="36">
        <v>1200000</v>
      </c>
      <c r="D43" s="12">
        <f t="shared" si="0"/>
        <v>1200000</v>
      </c>
      <c r="E43" s="1"/>
      <c r="F43" s="1"/>
      <c r="G43" s="1"/>
    </row>
    <row r="44" spans="1:7" ht="18">
      <c r="A44" s="9">
        <v>6700</v>
      </c>
      <c r="B44" s="9" t="s">
        <v>36</v>
      </c>
      <c r="C44" s="37">
        <f>SUM(C45:C48)</f>
        <v>4796000</v>
      </c>
      <c r="D44" s="15">
        <f t="shared" si="0"/>
        <v>4796000</v>
      </c>
      <c r="E44" s="1"/>
      <c r="F44" s="1"/>
      <c r="G44" s="1"/>
    </row>
    <row r="45" spans="1:7" ht="17.25">
      <c r="A45" s="10">
        <v>1</v>
      </c>
      <c r="B45" s="11" t="s">
        <v>37</v>
      </c>
      <c r="C45" s="36">
        <v>796000</v>
      </c>
      <c r="D45" s="12">
        <f t="shared" si="0"/>
        <v>796000</v>
      </c>
      <c r="E45" s="1"/>
      <c r="F45" s="1"/>
      <c r="G45" s="1"/>
    </row>
    <row r="46" spans="1:7" ht="17.25">
      <c r="A46" s="10">
        <v>2</v>
      </c>
      <c r="B46" s="11" t="s">
        <v>38</v>
      </c>
      <c r="C46" s="36">
        <v>1720000</v>
      </c>
      <c r="D46" s="12">
        <f t="shared" si="0"/>
        <v>1720000</v>
      </c>
      <c r="E46" s="1"/>
      <c r="F46" s="1"/>
      <c r="G46" s="1"/>
    </row>
    <row r="47" spans="1:7" ht="17.25">
      <c r="A47" s="10">
        <v>3</v>
      </c>
      <c r="B47" s="11" t="s">
        <v>39</v>
      </c>
      <c r="C47" s="36">
        <v>480000</v>
      </c>
      <c r="D47" s="12">
        <f t="shared" si="0"/>
        <v>480000</v>
      </c>
      <c r="E47" s="1"/>
      <c r="F47" s="1"/>
      <c r="G47" s="1"/>
    </row>
    <row r="48" spans="1:7" ht="17.25">
      <c r="A48" s="10">
        <v>4</v>
      </c>
      <c r="B48" s="11" t="s">
        <v>40</v>
      </c>
      <c r="C48" s="36">
        <v>1800000</v>
      </c>
      <c r="D48" s="12">
        <f t="shared" si="0"/>
        <v>1800000</v>
      </c>
      <c r="E48" s="1"/>
      <c r="F48" s="1"/>
      <c r="G48" s="1"/>
    </row>
    <row r="49" spans="1:7" ht="18">
      <c r="A49" s="9">
        <v>6750</v>
      </c>
      <c r="B49" s="9" t="s">
        <v>41</v>
      </c>
      <c r="C49" s="37">
        <f>SUM(C50:C53)</f>
        <v>72900000</v>
      </c>
      <c r="D49" s="12">
        <f t="shared" si="0"/>
        <v>72900000</v>
      </c>
      <c r="E49" s="1"/>
      <c r="F49" s="1"/>
      <c r="G49" s="1"/>
    </row>
    <row r="50" spans="1:7" ht="17.25">
      <c r="A50" s="10">
        <v>51</v>
      </c>
      <c r="B50" s="11" t="s">
        <v>42</v>
      </c>
      <c r="C50" s="36"/>
      <c r="D50" s="12">
        <f t="shared" si="0"/>
        <v>0</v>
      </c>
      <c r="E50" s="1"/>
      <c r="F50" s="1"/>
      <c r="G50" s="1"/>
    </row>
    <row r="51" spans="1:7" ht="17.25">
      <c r="A51" s="10">
        <v>57</v>
      </c>
      <c r="B51" s="11" t="s">
        <v>127</v>
      </c>
      <c r="C51" s="36">
        <v>72900000</v>
      </c>
      <c r="D51" s="12"/>
      <c r="E51" s="1"/>
      <c r="F51" s="1"/>
      <c r="G51" s="1"/>
    </row>
    <row r="52" spans="1:7" ht="17.25">
      <c r="A52" s="10">
        <v>58</v>
      </c>
      <c r="B52" s="11" t="s">
        <v>72</v>
      </c>
      <c r="C52" s="36"/>
      <c r="D52" s="12">
        <f t="shared" si="0"/>
        <v>0</v>
      </c>
      <c r="E52" s="1"/>
      <c r="F52" s="1"/>
      <c r="G52" s="1"/>
    </row>
    <row r="53" spans="1:7" ht="17.25">
      <c r="A53" s="10">
        <v>99</v>
      </c>
      <c r="B53" s="11" t="s">
        <v>43</v>
      </c>
      <c r="C53" s="36"/>
      <c r="D53" s="12">
        <f t="shared" si="0"/>
        <v>0</v>
      </c>
      <c r="E53" s="1"/>
      <c r="F53" s="1"/>
      <c r="G53" s="1"/>
    </row>
    <row r="54" spans="1:7" ht="18">
      <c r="A54" s="9">
        <v>6900</v>
      </c>
      <c r="B54" s="9" t="s">
        <v>44</v>
      </c>
      <c r="C54" s="37">
        <f>SUM(C55:C61)</f>
        <v>1133000</v>
      </c>
      <c r="D54" s="15">
        <f t="shared" si="0"/>
        <v>1133000</v>
      </c>
      <c r="E54" s="1"/>
      <c r="F54" s="1"/>
      <c r="G54" s="1"/>
    </row>
    <row r="55" spans="1:7" ht="17.25">
      <c r="A55" s="10">
        <v>7</v>
      </c>
      <c r="B55" s="11" t="s">
        <v>45</v>
      </c>
      <c r="C55" s="36"/>
      <c r="D55" s="12">
        <f t="shared" si="0"/>
        <v>0</v>
      </c>
      <c r="E55" s="1"/>
      <c r="F55" s="1"/>
      <c r="G55" s="1"/>
    </row>
    <row r="56" spans="1:7" ht="17.25">
      <c r="A56" s="10">
        <v>12</v>
      </c>
      <c r="B56" s="11" t="s">
        <v>46</v>
      </c>
      <c r="C56" s="36"/>
      <c r="D56" s="12">
        <f t="shared" si="0"/>
        <v>0</v>
      </c>
      <c r="E56" s="1"/>
      <c r="F56" s="1"/>
      <c r="G56" s="1"/>
    </row>
    <row r="57" spans="1:7" ht="17.25">
      <c r="A57" s="10">
        <v>13</v>
      </c>
      <c r="B57" s="11" t="s">
        <v>64</v>
      </c>
      <c r="C57" s="36"/>
      <c r="D57" s="12">
        <f t="shared" si="0"/>
        <v>0</v>
      </c>
      <c r="E57" s="1"/>
      <c r="F57" s="1"/>
      <c r="G57" s="1"/>
    </row>
    <row r="58" spans="1:7" ht="17.25">
      <c r="A58" s="10">
        <v>16</v>
      </c>
      <c r="B58" s="11" t="s">
        <v>47</v>
      </c>
      <c r="C58" s="36"/>
      <c r="D58" s="12">
        <f t="shared" si="0"/>
        <v>0</v>
      </c>
      <c r="E58" s="1"/>
      <c r="F58" s="1"/>
      <c r="G58" s="1"/>
    </row>
    <row r="59" spans="1:7" ht="17.25">
      <c r="A59" s="10">
        <v>17</v>
      </c>
      <c r="B59" s="11" t="s">
        <v>48</v>
      </c>
      <c r="C59" s="36"/>
      <c r="D59" s="12">
        <f t="shared" si="0"/>
        <v>0</v>
      </c>
      <c r="E59" s="1"/>
      <c r="F59" s="1"/>
      <c r="G59" s="1"/>
    </row>
    <row r="60" spans="1:7" ht="17.25">
      <c r="A60" s="10">
        <v>21</v>
      </c>
      <c r="B60" s="11" t="s">
        <v>65</v>
      </c>
      <c r="C60" s="36">
        <v>1133000</v>
      </c>
      <c r="D60" s="12">
        <f t="shared" si="0"/>
        <v>1133000</v>
      </c>
      <c r="E60" s="1"/>
      <c r="F60" s="1"/>
      <c r="G60" s="1"/>
    </row>
    <row r="61" spans="1:7" ht="17.25">
      <c r="A61" s="10">
        <v>49</v>
      </c>
      <c r="B61" s="11" t="s">
        <v>49</v>
      </c>
      <c r="C61" s="36"/>
      <c r="D61" s="12">
        <f t="shared" si="0"/>
        <v>0</v>
      </c>
      <c r="E61" s="1"/>
      <c r="F61" s="1"/>
      <c r="G61" s="1"/>
    </row>
    <row r="62" spans="1:7" ht="18">
      <c r="A62" s="9">
        <v>7000</v>
      </c>
      <c r="B62" s="9" t="s">
        <v>50</v>
      </c>
      <c r="C62" s="37">
        <f>SUM(C63:C67)</f>
        <v>12583000</v>
      </c>
      <c r="D62" s="15">
        <f t="shared" si="0"/>
        <v>12583000</v>
      </c>
      <c r="E62" s="1"/>
      <c r="F62" s="1"/>
      <c r="G62" s="1"/>
    </row>
    <row r="63" spans="1:7" ht="17.25">
      <c r="A63" s="10">
        <v>1</v>
      </c>
      <c r="B63" s="11" t="s">
        <v>51</v>
      </c>
      <c r="C63" s="36">
        <v>500000</v>
      </c>
      <c r="D63" s="12">
        <f t="shared" si="0"/>
        <v>500000</v>
      </c>
      <c r="E63" s="1"/>
      <c r="F63" s="1"/>
      <c r="G63" s="1"/>
    </row>
    <row r="64" spans="1:7" ht="17.25">
      <c r="A64" s="10">
        <v>3</v>
      </c>
      <c r="B64" s="11" t="s">
        <v>52</v>
      </c>
      <c r="C64" s="36">
        <v>173000</v>
      </c>
      <c r="D64" s="12">
        <f t="shared" si="0"/>
        <v>173000</v>
      </c>
      <c r="E64" s="1"/>
      <c r="F64" s="1"/>
      <c r="G64" s="1"/>
    </row>
    <row r="65" spans="1:7" ht="17.25">
      <c r="A65" s="10">
        <v>4</v>
      </c>
      <c r="B65" s="11" t="s">
        <v>53</v>
      </c>
      <c r="C65" s="36"/>
      <c r="D65" s="12">
        <f t="shared" si="0"/>
        <v>0</v>
      </c>
      <c r="E65" s="1"/>
      <c r="F65" s="1"/>
      <c r="G65" s="1"/>
    </row>
    <row r="66" spans="1:7" ht="17.25">
      <c r="A66" s="10">
        <v>6</v>
      </c>
      <c r="B66" s="11" t="s">
        <v>54</v>
      </c>
      <c r="C66" s="36"/>
      <c r="D66" s="12">
        <f t="shared" si="0"/>
        <v>0</v>
      </c>
      <c r="E66" s="1"/>
      <c r="F66" s="1"/>
      <c r="G66" s="1"/>
    </row>
    <row r="67" spans="1:7" ht="17.25">
      <c r="A67" s="10">
        <v>49</v>
      </c>
      <c r="B67" s="11" t="s">
        <v>55</v>
      </c>
      <c r="C67" s="36">
        <v>11910000</v>
      </c>
      <c r="D67" s="12">
        <f t="shared" si="0"/>
        <v>11910000</v>
      </c>
      <c r="E67" s="1"/>
      <c r="F67" s="1"/>
      <c r="G67" s="1"/>
    </row>
    <row r="68" spans="1:7" ht="18">
      <c r="A68" s="9">
        <v>7750</v>
      </c>
      <c r="B68" s="9" t="s">
        <v>55</v>
      </c>
      <c r="C68" s="38">
        <f>SUM(C69:C73)</f>
        <v>10294800</v>
      </c>
      <c r="D68" s="15">
        <f t="shared" si="0"/>
        <v>10294800</v>
      </c>
      <c r="E68" s="1"/>
      <c r="F68" s="1"/>
      <c r="G68" s="1"/>
    </row>
    <row r="69" spans="1:7" ht="17.25">
      <c r="A69" s="10">
        <v>56</v>
      </c>
      <c r="B69" s="11" t="s">
        <v>102</v>
      </c>
      <c r="C69" s="39">
        <v>294800</v>
      </c>
      <c r="D69" s="12">
        <f t="shared" si="0"/>
        <v>294800</v>
      </c>
      <c r="E69" s="1"/>
      <c r="F69" s="1"/>
      <c r="G69" s="1"/>
    </row>
    <row r="70" spans="1:7" ht="17.25">
      <c r="A70" s="10">
        <v>58</v>
      </c>
      <c r="B70" s="11" t="s">
        <v>73</v>
      </c>
      <c r="C70" s="39"/>
      <c r="D70" s="12">
        <f t="shared" si="0"/>
        <v>0</v>
      </c>
      <c r="E70" s="1"/>
      <c r="F70" s="1"/>
      <c r="G70" s="1"/>
    </row>
    <row r="71" spans="1:7" ht="17.25">
      <c r="A71" s="10">
        <v>61</v>
      </c>
      <c r="B71" s="11" t="s">
        <v>56</v>
      </c>
      <c r="C71" s="39"/>
      <c r="D71" s="12">
        <f t="shared" si="0"/>
        <v>0</v>
      </c>
      <c r="E71" s="1"/>
      <c r="F71" s="1"/>
      <c r="G71" s="1"/>
    </row>
    <row r="72" spans="1:7" ht="17.25">
      <c r="A72" s="10">
        <v>64</v>
      </c>
      <c r="B72" s="11" t="s">
        <v>74</v>
      </c>
      <c r="C72" s="39">
        <v>10000000</v>
      </c>
      <c r="D72" s="12">
        <f t="shared" si="0"/>
        <v>10000000</v>
      </c>
      <c r="E72" s="1"/>
      <c r="F72" s="1"/>
      <c r="G72" s="1"/>
    </row>
    <row r="73" spans="1:7" ht="17.25">
      <c r="A73" s="10">
        <v>99</v>
      </c>
      <c r="B73" s="11" t="s">
        <v>55</v>
      </c>
      <c r="C73" s="39"/>
      <c r="D73" s="12">
        <f t="shared" si="0"/>
        <v>0</v>
      </c>
      <c r="E73" s="1"/>
      <c r="F73" s="1"/>
      <c r="G73" s="1"/>
    </row>
    <row r="74" spans="1:7" ht="18">
      <c r="A74" s="9">
        <v>7850</v>
      </c>
      <c r="B74" s="19" t="s">
        <v>75</v>
      </c>
      <c r="C74" s="38">
        <f>SUM(C75)</f>
        <v>0</v>
      </c>
      <c r="D74" s="15">
        <f t="shared" si="0"/>
        <v>0</v>
      </c>
      <c r="E74" s="1"/>
      <c r="F74" s="1"/>
      <c r="G74" s="1"/>
    </row>
    <row r="75" spans="1:7" ht="17.25">
      <c r="A75" s="10">
        <v>54</v>
      </c>
      <c r="B75" s="11" t="s">
        <v>103</v>
      </c>
      <c r="C75" s="36"/>
      <c r="D75" s="12">
        <f t="shared" si="0"/>
        <v>0</v>
      </c>
      <c r="E75" s="1"/>
      <c r="F75" s="1"/>
      <c r="G75" s="1"/>
    </row>
    <row r="76" spans="1:7" ht="18">
      <c r="A76" s="10">
        <v>9050</v>
      </c>
      <c r="B76" s="9" t="s">
        <v>128</v>
      </c>
      <c r="C76" s="37">
        <f>C77</f>
        <v>30000000</v>
      </c>
      <c r="D76" s="15">
        <f t="shared" si="0"/>
        <v>30000000</v>
      </c>
      <c r="E76" s="1"/>
      <c r="F76" s="1"/>
      <c r="G76" s="1"/>
    </row>
    <row r="77" spans="1:7" ht="17.25">
      <c r="A77" s="10">
        <v>99</v>
      </c>
      <c r="B77" s="11" t="s">
        <v>132</v>
      </c>
      <c r="C77" s="36">
        <v>30000000</v>
      </c>
      <c r="D77" s="12">
        <f t="shared" si="0"/>
        <v>30000000</v>
      </c>
      <c r="E77" s="1"/>
      <c r="F77" s="1"/>
      <c r="G77" s="1"/>
    </row>
    <row r="78" spans="1:7" ht="18">
      <c r="A78" s="9"/>
      <c r="B78" s="9" t="s">
        <v>57</v>
      </c>
      <c r="C78" s="40">
        <f>C15+C18+C25+C30+C33+C36+C40+C44+C49+C54+C62+C68+C74+C76</f>
        <v>1060255932</v>
      </c>
      <c r="D78" s="12">
        <f t="shared" si="0"/>
        <v>1060255932</v>
      </c>
      <c r="E78" s="1"/>
      <c r="F78" s="1"/>
      <c r="G78" s="1"/>
    </row>
    <row r="79" spans="1:7" ht="18">
      <c r="A79" s="2">
        <v>3</v>
      </c>
      <c r="B79" s="5" t="s">
        <v>146</v>
      </c>
      <c r="C79" s="37"/>
      <c r="D79" s="12">
        <f t="shared" si="0"/>
        <v>0</v>
      </c>
      <c r="E79" s="1"/>
      <c r="F79" s="1"/>
      <c r="G79" s="1"/>
    </row>
    <row r="80" spans="1:7" ht="18">
      <c r="A80" s="9">
        <v>6000</v>
      </c>
      <c r="B80" s="19" t="s">
        <v>14</v>
      </c>
      <c r="C80" s="37"/>
      <c r="D80" s="12">
        <f t="shared" si="0"/>
        <v>0</v>
      </c>
      <c r="E80" s="1"/>
      <c r="F80" s="1"/>
      <c r="G80" s="1"/>
    </row>
    <row r="81" spans="1:7" ht="18">
      <c r="A81" s="9">
        <v>6049</v>
      </c>
      <c r="B81" s="19" t="s">
        <v>76</v>
      </c>
      <c r="C81" s="37"/>
      <c r="D81" s="12">
        <f t="shared" si="0"/>
        <v>0</v>
      </c>
      <c r="E81" s="1"/>
      <c r="F81" s="1"/>
      <c r="G81" s="1"/>
    </row>
    <row r="82" spans="1:7" ht="18">
      <c r="A82" s="9"/>
      <c r="B82" s="9" t="s">
        <v>57</v>
      </c>
      <c r="C82" s="37"/>
      <c r="D82" s="12">
        <f t="shared" si="0"/>
        <v>0</v>
      </c>
      <c r="E82" s="1"/>
      <c r="F82" s="1"/>
      <c r="G82" s="1"/>
    </row>
    <row r="83" spans="1:7" ht="18">
      <c r="A83" s="9"/>
      <c r="B83" s="9"/>
      <c r="C83" s="37"/>
      <c r="D83" s="12"/>
      <c r="E83" s="1"/>
      <c r="F83" s="1"/>
      <c r="G83" s="1"/>
    </row>
    <row r="84" spans="1:7" ht="18">
      <c r="A84" s="9"/>
      <c r="B84" s="9"/>
      <c r="C84" s="37"/>
      <c r="D84" s="12"/>
      <c r="E84" s="1"/>
      <c r="F84" s="1"/>
      <c r="G84" s="1"/>
    </row>
    <row r="85" spans="1:7" ht="18">
      <c r="A85" s="2">
        <v>3</v>
      </c>
      <c r="B85" s="5" t="s">
        <v>152</v>
      </c>
      <c r="C85" s="71"/>
      <c r="D85" s="12">
        <f aca="true" t="shared" si="1" ref="D85:D107">C85</f>
        <v>0</v>
      </c>
      <c r="E85" s="1"/>
      <c r="F85" s="1"/>
      <c r="G85" s="1"/>
    </row>
    <row r="86" spans="1:7" s="14" customFormat="1" ht="18">
      <c r="A86" s="9">
        <v>6100</v>
      </c>
      <c r="B86" s="9" t="s">
        <v>25</v>
      </c>
      <c r="C86" s="38"/>
      <c r="D86" s="12">
        <f t="shared" si="1"/>
        <v>0</v>
      </c>
      <c r="E86" s="70"/>
      <c r="F86" s="70"/>
      <c r="G86" s="70"/>
    </row>
    <row r="87" spans="1:7" ht="17.25">
      <c r="A87" s="10">
        <v>6</v>
      </c>
      <c r="B87" s="11" t="s">
        <v>58</v>
      </c>
      <c r="C87" s="39"/>
      <c r="D87" s="12">
        <f t="shared" si="1"/>
        <v>0</v>
      </c>
      <c r="E87" s="1"/>
      <c r="F87" s="1"/>
      <c r="G87" s="1"/>
    </row>
    <row r="88" spans="1:7" ht="18">
      <c r="A88" s="10">
        <v>6400</v>
      </c>
      <c r="B88" s="9" t="s">
        <v>81</v>
      </c>
      <c r="C88" s="39"/>
      <c r="D88" s="12">
        <f t="shared" si="1"/>
        <v>0</v>
      </c>
      <c r="E88" s="1"/>
      <c r="F88" s="1"/>
      <c r="G88" s="1"/>
    </row>
    <row r="89" spans="1:7" ht="17.25">
      <c r="A89" s="10">
        <v>6</v>
      </c>
      <c r="B89" s="20" t="s">
        <v>129</v>
      </c>
      <c r="C89" s="39">
        <v>4200000</v>
      </c>
      <c r="D89" s="12">
        <f t="shared" si="1"/>
        <v>4200000</v>
      </c>
      <c r="E89" s="1"/>
      <c r="F89" s="1"/>
      <c r="G89" s="1"/>
    </row>
    <row r="90" spans="1:7" ht="17.25">
      <c r="A90" s="10">
        <v>49</v>
      </c>
      <c r="B90" s="11" t="s">
        <v>82</v>
      </c>
      <c r="C90" s="39">
        <v>31480260</v>
      </c>
      <c r="D90" s="12">
        <f t="shared" si="1"/>
        <v>31480260</v>
      </c>
      <c r="E90" s="1"/>
      <c r="F90" s="1"/>
      <c r="G90" s="1"/>
    </row>
    <row r="91" spans="1:7" ht="17.25">
      <c r="A91" s="10">
        <v>6550</v>
      </c>
      <c r="B91" s="11" t="s">
        <v>31</v>
      </c>
      <c r="C91" s="39"/>
      <c r="D91" s="12">
        <f t="shared" si="1"/>
        <v>0</v>
      </c>
      <c r="E91" s="1"/>
      <c r="F91" s="1"/>
      <c r="G91" s="1"/>
    </row>
    <row r="92" spans="1:7" ht="17.25">
      <c r="A92" s="10">
        <v>52</v>
      </c>
      <c r="B92" s="11" t="s">
        <v>130</v>
      </c>
      <c r="C92" s="39">
        <v>44500000</v>
      </c>
      <c r="D92" s="12">
        <f t="shared" si="1"/>
        <v>44500000</v>
      </c>
      <c r="E92" s="1"/>
      <c r="F92" s="1"/>
      <c r="G92" s="1"/>
    </row>
    <row r="93" spans="1:7" s="14" customFormat="1" ht="18">
      <c r="A93" s="9">
        <v>6750</v>
      </c>
      <c r="B93" s="9" t="s">
        <v>41</v>
      </c>
      <c r="C93" s="41"/>
      <c r="D93" s="12">
        <f t="shared" si="1"/>
        <v>0</v>
      </c>
      <c r="E93" s="70"/>
      <c r="F93" s="70"/>
      <c r="G93" s="70"/>
    </row>
    <row r="94" spans="1:7" ht="17.25">
      <c r="A94" s="10">
        <v>58</v>
      </c>
      <c r="B94" s="11" t="s">
        <v>59</v>
      </c>
      <c r="C94" s="42">
        <v>16854000</v>
      </c>
      <c r="D94" s="12">
        <f t="shared" si="1"/>
        <v>16854000</v>
      </c>
      <c r="E94" s="1"/>
      <c r="F94" s="1"/>
      <c r="G94" s="1"/>
    </row>
    <row r="95" spans="1:7" ht="18">
      <c r="A95" s="10">
        <v>6900</v>
      </c>
      <c r="B95" s="9" t="s">
        <v>44</v>
      </c>
      <c r="C95" s="39"/>
      <c r="D95" s="12">
        <f t="shared" si="1"/>
        <v>0</v>
      </c>
      <c r="E95" s="1"/>
      <c r="F95" s="1"/>
      <c r="G95" s="1"/>
    </row>
    <row r="96" spans="1:7" ht="21" customHeight="1">
      <c r="A96" s="10">
        <v>7</v>
      </c>
      <c r="B96" s="11" t="s">
        <v>45</v>
      </c>
      <c r="C96" s="39"/>
      <c r="D96" s="12">
        <f t="shared" si="1"/>
        <v>0</v>
      </c>
      <c r="E96" s="1"/>
      <c r="F96" s="1"/>
      <c r="G96" s="1"/>
    </row>
    <row r="97" spans="1:7" ht="21" customHeight="1">
      <c r="A97" s="10">
        <v>7000</v>
      </c>
      <c r="B97" s="11" t="s">
        <v>77</v>
      </c>
      <c r="C97" s="39"/>
      <c r="D97" s="12">
        <f t="shared" si="1"/>
        <v>0</v>
      </c>
      <c r="E97" s="1"/>
      <c r="F97" s="1"/>
      <c r="G97" s="1"/>
    </row>
    <row r="98" spans="1:7" ht="21" customHeight="1">
      <c r="A98" s="10">
        <v>4</v>
      </c>
      <c r="B98" s="11" t="s">
        <v>53</v>
      </c>
      <c r="C98" s="39">
        <v>1200000</v>
      </c>
      <c r="D98" s="12">
        <f t="shared" si="1"/>
        <v>1200000</v>
      </c>
      <c r="E98" s="1"/>
      <c r="F98" s="1"/>
      <c r="G98" s="1"/>
    </row>
    <row r="99" spans="1:7" ht="18">
      <c r="A99" s="9">
        <v>7750</v>
      </c>
      <c r="B99" s="9" t="s">
        <v>55</v>
      </c>
      <c r="C99" s="38"/>
      <c r="D99" s="12">
        <f t="shared" si="1"/>
        <v>0</v>
      </c>
      <c r="E99" s="1"/>
      <c r="F99" s="1"/>
      <c r="G99" s="1"/>
    </row>
    <row r="100" spans="1:7" ht="17.25">
      <c r="A100" s="10">
        <v>58</v>
      </c>
      <c r="B100" s="11" t="s">
        <v>78</v>
      </c>
      <c r="C100" s="39"/>
      <c r="D100" s="12">
        <f t="shared" si="1"/>
        <v>0</v>
      </c>
      <c r="E100" s="1"/>
      <c r="F100" s="1"/>
      <c r="G100" s="1"/>
    </row>
    <row r="101" spans="1:7" ht="17.25">
      <c r="A101" s="10">
        <v>99</v>
      </c>
      <c r="B101" s="11" t="s">
        <v>60</v>
      </c>
      <c r="C101" s="39"/>
      <c r="D101" s="12">
        <f t="shared" si="1"/>
        <v>0</v>
      </c>
      <c r="E101" s="1"/>
      <c r="F101" s="1"/>
      <c r="G101" s="1"/>
    </row>
    <row r="102" spans="1:7" ht="17.25">
      <c r="A102" s="10"/>
      <c r="B102" s="11"/>
      <c r="C102" s="39"/>
      <c r="D102" s="12">
        <f t="shared" si="1"/>
        <v>0</v>
      </c>
      <c r="E102" s="1"/>
      <c r="F102" s="1"/>
      <c r="G102" s="1"/>
    </row>
    <row r="103" spans="1:7" ht="18">
      <c r="A103" s="9"/>
      <c r="B103" s="9" t="s">
        <v>57</v>
      </c>
      <c r="C103" s="63">
        <f>SUM(C86:C102)</f>
        <v>98234260</v>
      </c>
      <c r="D103" s="15">
        <f t="shared" si="1"/>
        <v>98234260</v>
      </c>
      <c r="E103" s="1"/>
      <c r="F103" s="1"/>
      <c r="G103" s="1"/>
    </row>
    <row r="104" spans="1:7" ht="18">
      <c r="A104" s="13"/>
      <c r="B104" s="87" t="s">
        <v>79</v>
      </c>
      <c r="C104" s="88"/>
      <c r="D104" s="12">
        <f t="shared" si="1"/>
        <v>0</v>
      </c>
      <c r="E104" s="1"/>
      <c r="F104" s="1"/>
      <c r="G104" s="1"/>
    </row>
    <row r="105" spans="1:7" s="14" customFormat="1" ht="18">
      <c r="A105" s="10">
        <v>9050</v>
      </c>
      <c r="B105" s="35" t="s">
        <v>80</v>
      </c>
      <c r="C105" s="38">
        <f>SUM(C106:C107)</f>
        <v>0</v>
      </c>
      <c r="D105" s="12">
        <f t="shared" si="1"/>
        <v>0</v>
      </c>
      <c r="E105" s="70"/>
      <c r="F105" s="70"/>
      <c r="G105" s="70"/>
    </row>
    <row r="106" spans="1:7" s="14" customFormat="1" ht="17.25">
      <c r="A106" s="10">
        <v>9063</v>
      </c>
      <c r="B106" s="20"/>
      <c r="C106" s="39"/>
      <c r="D106" s="12">
        <f t="shared" si="1"/>
        <v>0</v>
      </c>
      <c r="E106" s="70"/>
      <c r="F106" s="70"/>
      <c r="G106" s="70"/>
    </row>
    <row r="107" spans="1:7" ht="17.25">
      <c r="A107" s="10">
        <v>9099</v>
      </c>
      <c r="B107" s="11"/>
      <c r="C107" s="39"/>
      <c r="D107" s="12">
        <f t="shared" si="1"/>
        <v>0</v>
      </c>
      <c r="E107" s="1"/>
      <c r="F107" s="1"/>
      <c r="G107" s="1"/>
    </row>
    <row r="108" spans="1:7" ht="18">
      <c r="A108" s="10"/>
      <c r="B108" s="9" t="s">
        <v>57</v>
      </c>
      <c r="C108" s="16">
        <f>C105</f>
        <v>0</v>
      </c>
      <c r="D108" s="16">
        <f>D105</f>
        <v>0</v>
      </c>
      <c r="E108" s="1"/>
      <c r="F108" s="1"/>
      <c r="G108" s="1"/>
    </row>
    <row r="109" spans="1:7" ht="18">
      <c r="A109" s="10"/>
      <c r="B109" s="9"/>
      <c r="C109" s="16"/>
      <c r="D109" s="16"/>
      <c r="E109" s="1"/>
      <c r="F109" s="1"/>
      <c r="G109" s="1"/>
    </row>
    <row r="110" spans="1:7" ht="18">
      <c r="A110" s="10"/>
      <c r="B110" s="9"/>
      <c r="C110" s="16"/>
      <c r="D110" s="16"/>
      <c r="E110" s="1"/>
      <c r="F110" s="1"/>
      <c r="G110" s="1"/>
    </row>
    <row r="111" spans="1:7" ht="18.75">
      <c r="A111" s="26">
        <v>4</v>
      </c>
      <c r="B111" s="34" t="s">
        <v>97</v>
      </c>
      <c r="C111" s="16"/>
      <c r="D111" s="16"/>
      <c r="E111" s="1"/>
      <c r="F111" s="1"/>
      <c r="G111" s="1"/>
    </row>
    <row r="112" spans="1:7" ht="15.75">
      <c r="A112" s="27" t="s">
        <v>4</v>
      </c>
      <c r="B112" s="32" t="s">
        <v>121</v>
      </c>
      <c r="C112" s="30">
        <f>SUM(C113:C115)</f>
        <v>5860000</v>
      </c>
      <c r="D112" s="30">
        <f>SUM(D113:D115)</f>
        <v>5860000</v>
      </c>
      <c r="E112" s="1"/>
      <c r="F112" s="1"/>
      <c r="G112" s="1"/>
    </row>
    <row r="113" spans="1:7" ht="15">
      <c r="A113" s="28">
        <v>1</v>
      </c>
      <c r="B113" s="46" t="s">
        <v>122</v>
      </c>
      <c r="C113" s="18">
        <v>3469000</v>
      </c>
      <c r="D113" s="18">
        <v>3469000</v>
      </c>
      <c r="E113" s="1"/>
      <c r="F113" s="1"/>
      <c r="G113" s="1"/>
    </row>
    <row r="114" spans="1:7" ht="14.25">
      <c r="A114" s="28">
        <v>2</v>
      </c>
      <c r="B114" s="1" t="s">
        <v>123</v>
      </c>
      <c r="C114" s="18">
        <v>710000</v>
      </c>
      <c r="D114" s="18">
        <v>710000</v>
      </c>
      <c r="E114" s="1"/>
      <c r="F114" s="1"/>
      <c r="G114" s="1"/>
    </row>
    <row r="115" spans="1:7" ht="14.25">
      <c r="A115" s="28">
        <v>4</v>
      </c>
      <c r="B115" s="1" t="s">
        <v>99</v>
      </c>
      <c r="C115" s="18">
        <v>1681000</v>
      </c>
      <c r="D115" s="18">
        <v>1681000</v>
      </c>
      <c r="E115" s="1"/>
      <c r="F115" s="1"/>
      <c r="G115" s="1"/>
    </row>
    <row r="116" spans="1:7" ht="15.75">
      <c r="A116" s="58" t="s">
        <v>98</v>
      </c>
      <c r="B116" s="59" t="s">
        <v>124</v>
      </c>
      <c r="C116" s="60">
        <f>SUM(C117:C127)</f>
        <v>3056411835</v>
      </c>
      <c r="D116" s="60">
        <f>SUM(D117:D127)</f>
        <v>3056411835</v>
      </c>
      <c r="E116" s="1"/>
      <c r="F116" s="1"/>
      <c r="G116" s="1"/>
    </row>
    <row r="117" spans="1:7" ht="15">
      <c r="A117" s="26">
        <v>1</v>
      </c>
      <c r="B117" s="46" t="s">
        <v>135</v>
      </c>
      <c r="C117" s="18">
        <v>76700000</v>
      </c>
      <c r="D117" s="18">
        <v>76700000</v>
      </c>
      <c r="E117" s="1"/>
      <c r="F117" s="1"/>
      <c r="G117" s="1"/>
    </row>
    <row r="118" spans="1:7" ht="12.75">
      <c r="A118" s="26">
        <v>2</v>
      </c>
      <c r="B118" s="1" t="s">
        <v>109</v>
      </c>
      <c r="C118" s="18">
        <v>96960000</v>
      </c>
      <c r="D118" s="18">
        <v>96960000</v>
      </c>
      <c r="E118" s="1"/>
      <c r="F118" s="1"/>
      <c r="G118" s="1"/>
    </row>
    <row r="119" spans="1:7" ht="12.75">
      <c r="A119" s="26">
        <v>3</v>
      </c>
      <c r="B119" s="1" t="s">
        <v>110</v>
      </c>
      <c r="C119" s="18">
        <v>380425835</v>
      </c>
      <c r="D119" s="18">
        <v>380425835</v>
      </c>
      <c r="E119" s="1"/>
      <c r="F119" s="1"/>
      <c r="G119" s="1"/>
    </row>
    <row r="120" spans="1:7" ht="12.75">
      <c r="A120" s="26">
        <v>5</v>
      </c>
      <c r="B120" s="1" t="s">
        <v>99</v>
      </c>
      <c r="C120" s="18">
        <v>8181000</v>
      </c>
      <c r="D120" s="18">
        <v>8181000</v>
      </c>
      <c r="E120" s="1"/>
      <c r="F120" s="1"/>
      <c r="G120" s="1"/>
    </row>
    <row r="121" spans="1:7" ht="12.75">
      <c r="A121" s="26">
        <v>6</v>
      </c>
      <c r="B121" s="1" t="s">
        <v>100</v>
      </c>
      <c r="C121" s="18">
        <v>4220000</v>
      </c>
      <c r="D121" s="18">
        <v>4220000</v>
      </c>
      <c r="E121" s="1"/>
      <c r="F121" s="1"/>
      <c r="G121" s="1"/>
    </row>
    <row r="122" spans="1:7" ht="12.75">
      <c r="A122" s="26">
        <v>7</v>
      </c>
      <c r="B122" s="1" t="s">
        <v>111</v>
      </c>
      <c r="C122" s="18">
        <v>2280000</v>
      </c>
      <c r="D122" s="18">
        <v>2280000</v>
      </c>
      <c r="E122" s="1"/>
      <c r="F122" s="1"/>
      <c r="G122" s="1"/>
    </row>
    <row r="123" spans="1:7" ht="12.75">
      <c r="A123" s="26">
        <v>8</v>
      </c>
      <c r="B123" s="1" t="s">
        <v>112</v>
      </c>
      <c r="C123" s="18">
        <v>965000</v>
      </c>
      <c r="D123" s="18">
        <v>965000</v>
      </c>
      <c r="E123" s="1"/>
      <c r="F123" s="1"/>
      <c r="G123" s="1"/>
    </row>
    <row r="124" spans="1:7" ht="12.75">
      <c r="A124" s="26">
        <v>9</v>
      </c>
      <c r="B124" s="1" t="s">
        <v>113</v>
      </c>
      <c r="C124" s="18">
        <v>16520000</v>
      </c>
      <c r="D124" s="18">
        <v>16520000</v>
      </c>
      <c r="E124" s="1"/>
      <c r="F124" s="1"/>
      <c r="G124" s="1"/>
    </row>
    <row r="125" spans="1:7" ht="15">
      <c r="A125" s="26">
        <v>11</v>
      </c>
      <c r="B125" s="46" t="s">
        <v>139</v>
      </c>
      <c r="C125" s="18">
        <v>1834296000</v>
      </c>
      <c r="D125" s="18">
        <v>1834296000</v>
      </c>
      <c r="E125" s="1"/>
      <c r="F125" s="1"/>
      <c r="G125" s="1"/>
    </row>
    <row r="126" spans="1:7" ht="15">
      <c r="A126" s="26">
        <v>12</v>
      </c>
      <c r="B126" s="46" t="s">
        <v>114</v>
      </c>
      <c r="C126" s="18">
        <v>331650000</v>
      </c>
      <c r="D126" s="18">
        <v>331650000</v>
      </c>
      <c r="E126" s="1"/>
      <c r="F126" s="1"/>
      <c r="G126" s="1"/>
    </row>
    <row r="127" spans="1:7" ht="15">
      <c r="A127" s="26">
        <v>13</v>
      </c>
      <c r="B127" s="46" t="s">
        <v>115</v>
      </c>
      <c r="C127" s="18">
        <v>304214000</v>
      </c>
      <c r="D127" s="18">
        <v>304214000</v>
      </c>
      <c r="E127" s="1"/>
      <c r="F127" s="1"/>
      <c r="G127" s="1"/>
    </row>
    <row r="128" spans="1:7" ht="15.75">
      <c r="A128" s="27" t="s">
        <v>88</v>
      </c>
      <c r="B128" s="5" t="s">
        <v>89</v>
      </c>
      <c r="C128" s="57">
        <f>SUM(C129:C139)</f>
        <v>3027752835</v>
      </c>
      <c r="D128" s="57">
        <f>SUM(D129:D139)</f>
        <v>3027752835</v>
      </c>
      <c r="E128" s="1"/>
      <c r="F128" s="1"/>
      <c r="G128" s="1"/>
    </row>
    <row r="129" spans="1:7" ht="15">
      <c r="A129" s="26">
        <v>1</v>
      </c>
      <c r="B129" s="46" t="s">
        <v>122</v>
      </c>
      <c r="C129" s="18">
        <v>47990000</v>
      </c>
      <c r="D129" s="18">
        <v>47990000</v>
      </c>
      <c r="E129" s="1"/>
      <c r="F129" s="1"/>
      <c r="G129" s="1"/>
    </row>
    <row r="130" spans="1:7" ht="12.75">
      <c r="A130" s="26">
        <v>2</v>
      </c>
      <c r="B130" s="1" t="s">
        <v>109</v>
      </c>
      <c r="C130" s="18">
        <v>96960000</v>
      </c>
      <c r="D130" s="18">
        <v>96960000</v>
      </c>
      <c r="E130" s="1"/>
      <c r="F130" s="1"/>
      <c r="G130" s="1"/>
    </row>
    <row r="131" spans="1:7" ht="12.75">
      <c r="A131" s="26">
        <v>3</v>
      </c>
      <c r="B131" s="1" t="s">
        <v>110</v>
      </c>
      <c r="C131" s="18">
        <v>380425835</v>
      </c>
      <c r="D131" s="18">
        <v>380425835</v>
      </c>
      <c r="E131" s="1"/>
      <c r="F131" s="1"/>
      <c r="G131" s="1"/>
    </row>
    <row r="132" spans="1:7" ht="12.75">
      <c r="A132" s="26">
        <v>5</v>
      </c>
      <c r="B132" s="1" t="s">
        <v>99</v>
      </c>
      <c r="C132" s="18">
        <v>7261000</v>
      </c>
      <c r="D132" s="18">
        <v>7261000</v>
      </c>
      <c r="E132" s="1"/>
      <c r="F132" s="1"/>
      <c r="G132" s="1"/>
    </row>
    <row r="133" spans="1:7" ht="12.75">
      <c r="A133" s="26">
        <v>6</v>
      </c>
      <c r="B133" s="1" t="s">
        <v>100</v>
      </c>
      <c r="C133" s="18">
        <v>5191000</v>
      </c>
      <c r="D133" s="18">
        <v>5191000</v>
      </c>
      <c r="E133" s="1"/>
      <c r="F133" s="1"/>
      <c r="G133" s="1"/>
    </row>
    <row r="134" spans="1:7" ht="12.75">
      <c r="A134" s="26">
        <v>7</v>
      </c>
      <c r="B134" s="1" t="s">
        <v>111</v>
      </c>
      <c r="C134" s="18">
        <v>2280000</v>
      </c>
      <c r="D134" s="18">
        <v>2280000</v>
      </c>
      <c r="E134" s="1"/>
      <c r="F134" s="1"/>
      <c r="G134" s="1"/>
    </row>
    <row r="135" spans="1:7" ht="12.75">
      <c r="A135" s="26">
        <v>8</v>
      </c>
      <c r="B135" s="1" t="s">
        <v>112</v>
      </c>
      <c r="C135" s="18">
        <v>965000</v>
      </c>
      <c r="D135" s="18">
        <v>965000</v>
      </c>
      <c r="E135" s="1"/>
      <c r="F135" s="1"/>
      <c r="G135" s="1"/>
    </row>
    <row r="136" spans="1:7" ht="12.75">
      <c r="A136" s="26">
        <v>9</v>
      </c>
      <c r="B136" s="1" t="s">
        <v>113</v>
      </c>
      <c r="C136" s="18">
        <v>16520000</v>
      </c>
      <c r="D136" s="18">
        <v>16520000</v>
      </c>
      <c r="E136" s="1"/>
      <c r="F136" s="1"/>
      <c r="G136" s="1"/>
    </row>
    <row r="137" spans="1:7" ht="15">
      <c r="A137" s="26">
        <v>11</v>
      </c>
      <c r="B137" s="46" t="s">
        <v>139</v>
      </c>
      <c r="C137" s="18">
        <v>1834296000</v>
      </c>
      <c r="D137" s="18">
        <v>1834296000</v>
      </c>
      <c r="E137" s="1"/>
      <c r="F137" s="1"/>
      <c r="G137" s="1"/>
    </row>
    <row r="138" spans="1:7" ht="15">
      <c r="A138" s="26">
        <v>12</v>
      </c>
      <c r="B138" s="46" t="s">
        <v>114</v>
      </c>
      <c r="C138" s="18">
        <v>331650000</v>
      </c>
      <c r="D138" s="18">
        <v>331650000</v>
      </c>
      <c r="E138" s="1"/>
      <c r="F138" s="1"/>
      <c r="G138" s="1"/>
    </row>
    <row r="139" spans="1:7" ht="15">
      <c r="A139" s="26">
        <v>13</v>
      </c>
      <c r="B139" s="46" t="s">
        <v>115</v>
      </c>
      <c r="C139" s="18">
        <v>304214000</v>
      </c>
      <c r="D139" s="18">
        <v>304214000</v>
      </c>
      <c r="E139" s="1"/>
      <c r="F139" s="1"/>
      <c r="G139" s="1"/>
    </row>
    <row r="140" spans="1:7" ht="15.75">
      <c r="A140" s="27" t="s">
        <v>90</v>
      </c>
      <c r="B140" s="32" t="s">
        <v>125</v>
      </c>
      <c r="C140" s="57">
        <f>SUM(C141:C151)</f>
        <v>41069000</v>
      </c>
      <c r="D140" s="57">
        <f>SUM(D141:D151)</f>
        <v>41069000</v>
      </c>
      <c r="E140" s="1"/>
      <c r="F140" s="1"/>
      <c r="G140" s="1"/>
    </row>
    <row r="141" spans="1:7" ht="15">
      <c r="A141" s="26">
        <v>1</v>
      </c>
      <c r="B141" s="46" t="s">
        <v>136</v>
      </c>
      <c r="C141" s="18">
        <v>29028000</v>
      </c>
      <c r="D141" s="18">
        <v>29028000</v>
      </c>
      <c r="E141" s="1"/>
      <c r="F141" s="1"/>
      <c r="G141" s="1"/>
    </row>
    <row r="142" spans="1:7" ht="12.75">
      <c r="A142" s="26">
        <v>2</v>
      </c>
      <c r="B142" s="1" t="s">
        <v>109</v>
      </c>
      <c r="C142" s="18"/>
      <c r="D142" s="18"/>
      <c r="E142" s="1"/>
      <c r="F142" s="1"/>
      <c r="G142" s="1"/>
    </row>
    <row r="143" spans="1:7" ht="12.75">
      <c r="A143" s="26">
        <v>3</v>
      </c>
      <c r="B143" s="1" t="s">
        <v>110</v>
      </c>
      <c r="C143" s="18"/>
      <c r="D143" s="18"/>
      <c r="E143" s="1"/>
      <c r="F143" s="1"/>
      <c r="G143" s="1"/>
    </row>
    <row r="144" spans="1:7" ht="12.75">
      <c r="A144" s="26">
        <v>5</v>
      </c>
      <c r="B144" s="1" t="s">
        <v>99</v>
      </c>
      <c r="C144" s="18">
        <v>6581000</v>
      </c>
      <c r="D144" s="18">
        <v>6581000</v>
      </c>
      <c r="E144" s="1"/>
      <c r="F144" s="1"/>
      <c r="G144" s="1"/>
    </row>
    <row r="145" spans="1:7" ht="12.75">
      <c r="A145" s="26">
        <v>6</v>
      </c>
      <c r="B145" s="1" t="s">
        <v>100</v>
      </c>
      <c r="C145" s="18">
        <v>5460000</v>
      </c>
      <c r="D145" s="18">
        <v>5460000</v>
      </c>
      <c r="E145" s="1"/>
      <c r="F145" s="1"/>
      <c r="G145" s="1"/>
    </row>
    <row r="146" spans="1:7" ht="12.75">
      <c r="A146" s="26">
        <v>7</v>
      </c>
      <c r="B146" s="1" t="s">
        <v>111</v>
      </c>
      <c r="C146" s="18"/>
      <c r="D146" s="18"/>
      <c r="E146" s="1"/>
      <c r="F146" s="1"/>
      <c r="G146" s="1"/>
    </row>
    <row r="147" spans="1:7" ht="12.75">
      <c r="A147" s="26">
        <v>8</v>
      </c>
      <c r="B147" s="1" t="s">
        <v>112</v>
      </c>
      <c r="C147" s="18"/>
      <c r="D147" s="18"/>
      <c r="E147" s="1"/>
      <c r="F147" s="1"/>
      <c r="G147" s="1"/>
    </row>
    <row r="148" spans="1:7" ht="12.75">
      <c r="A148" s="26">
        <v>9</v>
      </c>
      <c r="B148" s="1" t="s">
        <v>113</v>
      </c>
      <c r="C148" s="18"/>
      <c r="D148" s="18"/>
      <c r="E148" s="1"/>
      <c r="F148" s="1"/>
      <c r="G148" s="1"/>
    </row>
    <row r="149" spans="1:7" ht="15">
      <c r="A149" s="26">
        <v>11</v>
      </c>
      <c r="B149" s="46" t="s">
        <v>139</v>
      </c>
      <c r="C149" s="18"/>
      <c r="D149" s="18"/>
      <c r="E149" s="1"/>
      <c r="F149" s="1"/>
      <c r="G149" s="1"/>
    </row>
    <row r="150" spans="1:7" ht="15">
      <c r="A150" s="26">
        <v>12</v>
      </c>
      <c r="B150" s="46" t="s">
        <v>114</v>
      </c>
      <c r="C150" s="18"/>
      <c r="D150" s="18"/>
      <c r="E150" s="1"/>
      <c r="F150" s="1"/>
      <c r="G150" s="1"/>
    </row>
    <row r="151" spans="1:7" ht="15">
      <c r="A151" s="26">
        <v>13</v>
      </c>
      <c r="B151" s="46" t="s">
        <v>115</v>
      </c>
      <c r="C151" s="18"/>
      <c r="D151" s="18"/>
      <c r="E151" s="1"/>
      <c r="F151" s="1"/>
      <c r="G151" s="1"/>
    </row>
    <row r="152" spans="2:6" ht="15">
      <c r="B152" s="7"/>
      <c r="E152" s="74" t="s">
        <v>131</v>
      </c>
      <c r="F152" s="74"/>
    </row>
    <row r="153" spans="2:6" ht="15">
      <c r="B153" s="7"/>
      <c r="E153" s="89" t="s">
        <v>10</v>
      </c>
      <c r="F153" s="89"/>
    </row>
    <row r="154" ht="15.75">
      <c r="B154" s="8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spans="2:6" ht="15.75">
      <c r="B160" s="7"/>
      <c r="E160" s="90" t="s">
        <v>66</v>
      </c>
      <c r="F160" s="90"/>
    </row>
    <row r="161" ht="15">
      <c r="B161" s="7"/>
    </row>
    <row r="162" ht="15">
      <c r="B162" s="7"/>
    </row>
    <row r="163" ht="15">
      <c r="B163" s="7"/>
    </row>
  </sheetData>
  <sheetProtection/>
  <mergeCells count="11">
    <mergeCell ref="E11:G11"/>
    <mergeCell ref="A7:G7"/>
    <mergeCell ref="B104:C104"/>
    <mergeCell ref="E153:F153"/>
    <mergeCell ref="E160:F160"/>
    <mergeCell ref="A8:F8"/>
    <mergeCell ref="A9:F9"/>
    <mergeCell ref="A11:A12"/>
    <mergeCell ref="B11:B12"/>
    <mergeCell ref="C11:C12"/>
    <mergeCell ref="D11:D12"/>
  </mergeCells>
  <printOptions/>
  <pageMargins left="1" right="0.25" top="0.5" bottom="1" header="0.5" footer="0.5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28125" style="0" customWidth="1"/>
    <col min="2" max="2" width="43.57421875" style="0" customWidth="1"/>
    <col min="3" max="3" width="29.140625" style="0" customWidth="1"/>
    <col min="4" max="4" width="23.140625" style="0" customWidth="1"/>
    <col min="5" max="5" width="14.00390625" style="0" customWidth="1"/>
    <col min="6" max="6" width="15.00390625" style="0" customWidth="1"/>
  </cols>
  <sheetData>
    <row r="2" ht="12.75">
      <c r="B2" s="3" t="s">
        <v>153</v>
      </c>
    </row>
    <row r="3" ht="12.75">
      <c r="B3" s="3"/>
    </row>
    <row r="4" spans="1:4" ht="15.75">
      <c r="A4" s="8" t="s">
        <v>155</v>
      </c>
      <c r="B4" s="8"/>
      <c r="C4" s="8"/>
      <c r="D4" s="3"/>
    </row>
    <row r="5" spans="1:4" ht="15.75">
      <c r="A5" s="8" t="s">
        <v>156</v>
      </c>
      <c r="B5" s="8"/>
      <c r="C5" s="8"/>
      <c r="D5" s="3"/>
    </row>
    <row r="6" ht="12.75">
      <c r="A6" s="3"/>
    </row>
    <row r="7" spans="1:6" ht="18">
      <c r="A7" s="86" t="s">
        <v>167</v>
      </c>
      <c r="B7" s="86"/>
      <c r="C7" s="86"/>
      <c r="D7" s="86"/>
      <c r="E7" s="86"/>
      <c r="F7" s="86"/>
    </row>
    <row r="8" spans="1:6" ht="18">
      <c r="A8" s="86" t="s">
        <v>164</v>
      </c>
      <c r="B8" s="86"/>
      <c r="C8" s="86"/>
      <c r="D8" s="86"/>
      <c r="E8" s="86"/>
      <c r="F8" s="86"/>
    </row>
    <row r="9" spans="1:6" ht="18" customHeight="1">
      <c r="A9" s="89" t="s">
        <v>143</v>
      </c>
      <c r="B9" s="89"/>
      <c r="C9" s="89"/>
      <c r="D9" s="89"/>
      <c r="E9" s="89"/>
      <c r="F9" s="89"/>
    </row>
    <row r="10" spans="1:5" ht="15.75">
      <c r="A10" s="3"/>
      <c r="B10" s="8"/>
      <c r="C10" s="8"/>
      <c r="D10" s="68" t="s">
        <v>142</v>
      </c>
      <c r="E10" s="68"/>
    </row>
    <row r="11" spans="1:6" ht="33" customHeight="1">
      <c r="A11" s="91" t="s">
        <v>0</v>
      </c>
      <c r="B11" s="93" t="s">
        <v>141</v>
      </c>
      <c r="C11" s="95" t="s">
        <v>147</v>
      </c>
      <c r="D11" s="95" t="s">
        <v>148</v>
      </c>
      <c r="E11" s="97" t="s">
        <v>149</v>
      </c>
      <c r="F11" s="99"/>
    </row>
    <row r="12" spans="1:6" ht="26.25" customHeight="1">
      <c r="A12" s="92"/>
      <c r="B12" s="94"/>
      <c r="C12" s="96"/>
      <c r="D12" s="96"/>
      <c r="E12" s="33" t="s">
        <v>150</v>
      </c>
      <c r="F12" s="69" t="s">
        <v>151</v>
      </c>
    </row>
    <row r="13" spans="1:6" ht="15.75">
      <c r="A13" s="33" t="s">
        <v>5</v>
      </c>
      <c r="B13" s="5" t="s">
        <v>6</v>
      </c>
      <c r="C13" s="4"/>
      <c r="D13" s="1"/>
      <c r="E13" s="1"/>
      <c r="F13" s="1"/>
    </row>
    <row r="14" spans="1:6" ht="15.75">
      <c r="A14" s="2">
        <v>3</v>
      </c>
      <c r="B14" s="5" t="s">
        <v>145</v>
      </c>
      <c r="C14" s="4"/>
      <c r="D14" s="1"/>
      <c r="E14" s="1"/>
      <c r="F14" s="1"/>
    </row>
    <row r="15" spans="1:6" ht="15.75">
      <c r="A15" s="2">
        <v>3.1</v>
      </c>
      <c r="B15" s="5" t="s">
        <v>146</v>
      </c>
      <c r="C15" s="17">
        <f>SUM(C16:C17)</f>
        <v>459591880</v>
      </c>
      <c r="D15" s="17">
        <f>SUM(D16:D17)</f>
        <v>459591880</v>
      </c>
      <c r="E15" s="1"/>
      <c r="F15" s="1"/>
    </row>
    <row r="16" spans="1:6" ht="17.25">
      <c r="A16" s="10">
        <v>1</v>
      </c>
      <c r="B16" s="11" t="s">
        <v>15</v>
      </c>
      <c r="C16" s="36">
        <v>253168300</v>
      </c>
      <c r="D16" s="12">
        <f aca="true" t="shared" si="0" ref="D16:D82">C16</f>
        <v>253168300</v>
      </c>
      <c r="E16" s="1"/>
      <c r="F16" s="1"/>
    </row>
    <row r="17" spans="1:6" ht="17.25">
      <c r="A17" s="10">
        <v>3</v>
      </c>
      <c r="B17" s="11" t="s">
        <v>16</v>
      </c>
      <c r="C17" s="36">
        <v>206423580</v>
      </c>
      <c r="D17" s="12">
        <f t="shared" si="0"/>
        <v>206423580</v>
      </c>
      <c r="E17" s="1"/>
      <c r="F17" s="1"/>
    </row>
    <row r="18" spans="1:6" ht="18">
      <c r="A18" s="10">
        <v>6100</v>
      </c>
      <c r="B18" s="9" t="s">
        <v>17</v>
      </c>
      <c r="C18" s="37">
        <f>SUM(C19:C24)</f>
        <v>214890435</v>
      </c>
      <c r="D18" s="15">
        <f t="shared" si="0"/>
        <v>214890435</v>
      </c>
      <c r="E18" s="1"/>
      <c r="F18" s="1"/>
    </row>
    <row r="19" spans="1:6" ht="17.25">
      <c r="A19" s="10">
        <v>1</v>
      </c>
      <c r="B19" s="11" t="s">
        <v>18</v>
      </c>
      <c r="C19" s="36">
        <v>8712000</v>
      </c>
      <c r="D19" s="12">
        <f t="shared" si="0"/>
        <v>8712000</v>
      </c>
      <c r="E19" s="1"/>
      <c r="F19" s="1"/>
    </row>
    <row r="20" spans="1:6" ht="17.25">
      <c r="A20" s="10">
        <v>12</v>
      </c>
      <c r="B20" s="11" t="s">
        <v>19</v>
      </c>
      <c r="C20" s="36">
        <v>131272549</v>
      </c>
      <c r="D20" s="12">
        <f t="shared" si="0"/>
        <v>131272549</v>
      </c>
      <c r="E20" s="1"/>
      <c r="F20" s="1"/>
    </row>
    <row r="21" spans="1:6" ht="17.25">
      <c r="A21" s="10">
        <v>13</v>
      </c>
      <c r="B21" s="11" t="s">
        <v>20</v>
      </c>
      <c r="C21" s="36">
        <v>13794000</v>
      </c>
      <c r="D21" s="12">
        <f t="shared" si="0"/>
        <v>13794000</v>
      </c>
      <c r="E21" s="1"/>
      <c r="F21" s="1"/>
    </row>
    <row r="22" spans="1:6" ht="17.25">
      <c r="A22" s="10">
        <v>15</v>
      </c>
      <c r="B22" s="11" t="s">
        <v>69</v>
      </c>
      <c r="C22" s="36">
        <v>59343350</v>
      </c>
      <c r="D22" s="12">
        <f t="shared" si="0"/>
        <v>59343350</v>
      </c>
      <c r="E22" s="1"/>
      <c r="F22" s="1"/>
    </row>
    <row r="23" spans="1:6" ht="17.25">
      <c r="A23" s="10">
        <v>17</v>
      </c>
      <c r="B23" s="11" t="s">
        <v>21</v>
      </c>
      <c r="C23" s="36">
        <v>1768536</v>
      </c>
      <c r="D23" s="12">
        <f t="shared" si="0"/>
        <v>1768536</v>
      </c>
      <c r="E23" s="1"/>
      <c r="F23" s="1"/>
    </row>
    <row r="24" spans="1:6" ht="17.25">
      <c r="A24" s="10">
        <v>49</v>
      </c>
      <c r="B24" s="11" t="s">
        <v>62</v>
      </c>
      <c r="C24" s="36"/>
      <c r="D24" s="12">
        <f t="shared" si="0"/>
        <v>0</v>
      </c>
      <c r="E24" s="1"/>
      <c r="F24" s="1"/>
    </row>
    <row r="25" spans="1:6" ht="18">
      <c r="A25" s="9">
        <v>6300</v>
      </c>
      <c r="B25" s="9" t="s">
        <v>22</v>
      </c>
      <c r="C25" s="37">
        <f>SUM(C26:C29)</f>
        <v>125963441</v>
      </c>
      <c r="D25" s="15">
        <f t="shared" si="0"/>
        <v>125963441</v>
      </c>
      <c r="E25" s="1"/>
      <c r="F25" s="1"/>
    </row>
    <row r="26" spans="1:6" ht="17.25">
      <c r="A26" s="10">
        <v>1</v>
      </c>
      <c r="B26" s="11" t="s">
        <v>67</v>
      </c>
      <c r="C26" s="36">
        <v>94386538</v>
      </c>
      <c r="D26" s="12">
        <f t="shared" si="0"/>
        <v>94386538</v>
      </c>
      <c r="E26" s="1"/>
      <c r="F26" s="1"/>
    </row>
    <row r="27" spans="1:6" ht="17.25">
      <c r="A27" s="10">
        <v>2</v>
      </c>
      <c r="B27" s="11" t="s">
        <v>68</v>
      </c>
      <c r="C27" s="36">
        <v>15882472</v>
      </c>
      <c r="D27" s="12">
        <f t="shared" si="0"/>
        <v>15882472</v>
      </c>
      <c r="E27" s="1"/>
      <c r="F27" s="1"/>
    </row>
    <row r="28" spans="1:6" ht="17.25">
      <c r="A28" s="10">
        <v>3</v>
      </c>
      <c r="B28" s="11" t="s">
        <v>23</v>
      </c>
      <c r="C28" s="36">
        <v>10588315</v>
      </c>
      <c r="D28" s="12">
        <f t="shared" si="0"/>
        <v>10588315</v>
      </c>
      <c r="E28" s="1"/>
      <c r="F28" s="1"/>
    </row>
    <row r="29" spans="1:6" ht="17.25">
      <c r="A29" s="10">
        <v>4</v>
      </c>
      <c r="B29" s="11" t="s">
        <v>24</v>
      </c>
      <c r="C29" s="36">
        <v>5106116</v>
      </c>
      <c r="D29" s="12">
        <f t="shared" si="0"/>
        <v>5106116</v>
      </c>
      <c r="E29" s="1"/>
      <c r="F29" s="1"/>
    </row>
    <row r="30" spans="1:6" ht="18">
      <c r="A30" s="9">
        <v>6400</v>
      </c>
      <c r="B30" s="9" t="s">
        <v>25</v>
      </c>
      <c r="C30" s="37">
        <f>SUM(C31:C32)</f>
        <v>43863000</v>
      </c>
      <c r="D30" s="15">
        <f t="shared" si="0"/>
        <v>43863000</v>
      </c>
      <c r="E30" s="1"/>
      <c r="F30" s="1"/>
    </row>
    <row r="31" spans="1:6" ht="17.25">
      <c r="A31" s="10">
        <v>4</v>
      </c>
      <c r="B31" s="11" t="s">
        <v>26</v>
      </c>
      <c r="C31" s="36">
        <v>43500000</v>
      </c>
      <c r="D31" s="12">
        <f t="shared" si="0"/>
        <v>43500000</v>
      </c>
      <c r="E31" s="1"/>
      <c r="F31" s="1"/>
    </row>
    <row r="32" spans="1:6" ht="17.25">
      <c r="A32" s="10">
        <v>49</v>
      </c>
      <c r="B32" s="11" t="s">
        <v>27</v>
      </c>
      <c r="C32" s="36">
        <v>363000</v>
      </c>
      <c r="D32" s="12">
        <f t="shared" si="0"/>
        <v>363000</v>
      </c>
      <c r="E32" s="1"/>
      <c r="F32" s="1"/>
    </row>
    <row r="33" spans="1:6" ht="18">
      <c r="A33" s="9">
        <v>6500</v>
      </c>
      <c r="B33" s="9" t="s">
        <v>28</v>
      </c>
      <c r="C33" s="37">
        <f>SUM(C34:C35)</f>
        <v>14457083</v>
      </c>
      <c r="D33" s="12">
        <f t="shared" si="0"/>
        <v>14457083</v>
      </c>
      <c r="E33" s="1"/>
      <c r="F33" s="1"/>
    </row>
    <row r="34" spans="1:6" ht="17.25">
      <c r="A34" s="10">
        <v>1</v>
      </c>
      <c r="B34" s="11" t="s">
        <v>29</v>
      </c>
      <c r="C34" s="36">
        <v>14157083</v>
      </c>
      <c r="D34" s="12">
        <f t="shared" si="0"/>
        <v>14157083</v>
      </c>
      <c r="E34" s="1"/>
      <c r="F34" s="1"/>
    </row>
    <row r="35" spans="1:6" ht="17.25">
      <c r="A35" s="10">
        <v>4</v>
      </c>
      <c r="B35" s="11" t="s">
        <v>30</v>
      </c>
      <c r="C35" s="36">
        <v>300000</v>
      </c>
      <c r="D35" s="12">
        <f t="shared" si="0"/>
        <v>300000</v>
      </c>
      <c r="E35" s="1"/>
      <c r="F35" s="1"/>
    </row>
    <row r="36" spans="1:6" ht="18">
      <c r="A36" s="9">
        <v>6550</v>
      </c>
      <c r="B36" s="9" t="s">
        <v>31</v>
      </c>
      <c r="C36" s="37">
        <f>SUM(C37:C39)</f>
        <v>66988000</v>
      </c>
      <c r="D36" s="15">
        <f t="shared" si="0"/>
        <v>66988000</v>
      </c>
      <c r="E36" s="1"/>
      <c r="F36" s="1"/>
    </row>
    <row r="37" spans="1:6" ht="17.25">
      <c r="A37" s="10">
        <v>51</v>
      </c>
      <c r="B37" s="11" t="s">
        <v>32</v>
      </c>
      <c r="C37" s="36">
        <v>2095000</v>
      </c>
      <c r="D37" s="12">
        <f t="shared" si="0"/>
        <v>2095000</v>
      </c>
      <c r="E37" s="1"/>
      <c r="F37" s="1"/>
    </row>
    <row r="38" spans="1:6" ht="17.25">
      <c r="A38" s="10">
        <v>99</v>
      </c>
      <c r="B38" s="11" t="s">
        <v>63</v>
      </c>
      <c r="C38" s="36">
        <v>35432000</v>
      </c>
      <c r="D38" s="12">
        <f t="shared" si="0"/>
        <v>35432000</v>
      </c>
      <c r="E38" s="1"/>
      <c r="F38" s="1"/>
    </row>
    <row r="39" spans="1:6" ht="17.25">
      <c r="A39" s="10">
        <v>99</v>
      </c>
      <c r="B39" s="11" t="s">
        <v>33</v>
      </c>
      <c r="C39" s="36">
        <v>29461000</v>
      </c>
      <c r="D39" s="12">
        <f t="shared" si="0"/>
        <v>29461000</v>
      </c>
      <c r="E39" s="1"/>
      <c r="F39" s="1"/>
    </row>
    <row r="40" spans="1:6" ht="18">
      <c r="A40" s="9">
        <v>6600</v>
      </c>
      <c r="B40" s="9" t="s">
        <v>34</v>
      </c>
      <c r="C40" s="37">
        <f>SUM(C41:C43)</f>
        <v>2795293</v>
      </c>
      <c r="D40" s="15">
        <f t="shared" si="0"/>
        <v>2795293</v>
      </c>
      <c r="E40" s="1"/>
      <c r="F40" s="1"/>
    </row>
    <row r="41" spans="1:6" ht="17.25">
      <c r="A41" s="10">
        <v>1</v>
      </c>
      <c r="B41" s="11" t="s">
        <v>35</v>
      </c>
      <c r="C41" s="36">
        <v>209293</v>
      </c>
      <c r="D41" s="12">
        <f t="shared" si="0"/>
        <v>209293</v>
      </c>
      <c r="E41" s="1"/>
      <c r="F41" s="1"/>
    </row>
    <row r="42" spans="1:6" ht="17.25">
      <c r="A42" s="10">
        <v>17</v>
      </c>
      <c r="B42" s="11" t="s">
        <v>70</v>
      </c>
      <c r="C42" s="36">
        <v>1386000</v>
      </c>
      <c r="D42" s="12">
        <f t="shared" si="0"/>
        <v>1386000</v>
      </c>
      <c r="E42" s="1"/>
      <c r="F42" s="1"/>
    </row>
    <row r="43" spans="1:6" ht="17.25">
      <c r="A43" s="10">
        <v>18</v>
      </c>
      <c r="B43" s="11" t="s">
        <v>71</v>
      </c>
      <c r="C43" s="36">
        <v>1200000</v>
      </c>
      <c r="D43" s="12">
        <f t="shared" si="0"/>
        <v>1200000</v>
      </c>
      <c r="E43" s="1"/>
      <c r="F43" s="1"/>
    </row>
    <row r="44" spans="1:6" ht="18">
      <c r="A44" s="9">
        <v>6700</v>
      </c>
      <c r="B44" s="9" t="s">
        <v>36</v>
      </c>
      <c r="C44" s="37">
        <f>SUM(C45:C48)</f>
        <v>4796000</v>
      </c>
      <c r="D44" s="15">
        <f t="shared" si="0"/>
        <v>4796000</v>
      </c>
      <c r="E44" s="1"/>
      <c r="F44" s="1"/>
    </row>
    <row r="45" spans="1:6" ht="17.25">
      <c r="A45" s="10">
        <v>1</v>
      </c>
      <c r="B45" s="11" t="s">
        <v>37</v>
      </c>
      <c r="C45" s="36">
        <v>796000</v>
      </c>
      <c r="D45" s="12">
        <f t="shared" si="0"/>
        <v>796000</v>
      </c>
      <c r="E45" s="1"/>
      <c r="F45" s="1"/>
    </row>
    <row r="46" spans="1:6" ht="17.25">
      <c r="A46" s="10">
        <v>2</v>
      </c>
      <c r="B46" s="11" t="s">
        <v>38</v>
      </c>
      <c r="C46" s="36">
        <v>1720000</v>
      </c>
      <c r="D46" s="12">
        <f t="shared" si="0"/>
        <v>1720000</v>
      </c>
      <c r="E46" s="1"/>
      <c r="F46" s="1"/>
    </row>
    <row r="47" spans="1:6" ht="17.25">
      <c r="A47" s="10">
        <v>3</v>
      </c>
      <c r="B47" s="11" t="s">
        <v>39</v>
      </c>
      <c r="C47" s="36">
        <v>480000</v>
      </c>
      <c r="D47" s="12">
        <f t="shared" si="0"/>
        <v>480000</v>
      </c>
      <c r="E47" s="1"/>
      <c r="F47" s="1"/>
    </row>
    <row r="48" spans="1:6" ht="17.25">
      <c r="A48" s="10">
        <v>4</v>
      </c>
      <c r="B48" s="11" t="s">
        <v>40</v>
      </c>
      <c r="C48" s="36">
        <v>1800000</v>
      </c>
      <c r="D48" s="12">
        <f t="shared" si="0"/>
        <v>1800000</v>
      </c>
      <c r="E48" s="1"/>
      <c r="F48" s="1"/>
    </row>
    <row r="49" spans="1:6" ht="18">
      <c r="A49" s="9">
        <v>6750</v>
      </c>
      <c r="B49" s="9" t="s">
        <v>41</v>
      </c>
      <c r="C49" s="37">
        <f>SUM(C50:C53)</f>
        <v>72900000</v>
      </c>
      <c r="D49" s="12">
        <f t="shared" si="0"/>
        <v>72900000</v>
      </c>
      <c r="E49" s="1"/>
      <c r="F49" s="1"/>
    </row>
    <row r="50" spans="1:6" ht="17.25">
      <c r="A50" s="10">
        <v>51</v>
      </c>
      <c r="B50" s="11" t="s">
        <v>42</v>
      </c>
      <c r="C50" s="36"/>
      <c r="D50" s="12">
        <f t="shared" si="0"/>
        <v>0</v>
      </c>
      <c r="E50" s="1"/>
      <c r="F50" s="1"/>
    </row>
    <row r="51" spans="1:6" ht="17.25">
      <c r="A51" s="10">
        <v>57</v>
      </c>
      <c r="B51" s="11" t="s">
        <v>127</v>
      </c>
      <c r="C51" s="36">
        <v>72900000</v>
      </c>
      <c r="D51" s="12"/>
      <c r="E51" s="1"/>
      <c r="F51" s="1"/>
    </row>
    <row r="52" spans="1:6" ht="17.25">
      <c r="A52" s="10">
        <v>58</v>
      </c>
      <c r="B52" s="11" t="s">
        <v>72</v>
      </c>
      <c r="C52" s="36"/>
      <c r="D52" s="12">
        <f t="shared" si="0"/>
        <v>0</v>
      </c>
      <c r="E52" s="1"/>
      <c r="F52" s="1"/>
    </row>
    <row r="53" spans="1:6" ht="17.25">
      <c r="A53" s="10">
        <v>99</v>
      </c>
      <c r="B53" s="11" t="s">
        <v>43</v>
      </c>
      <c r="C53" s="36"/>
      <c r="D53" s="12">
        <f t="shared" si="0"/>
        <v>0</v>
      </c>
      <c r="E53" s="1"/>
      <c r="F53" s="1"/>
    </row>
    <row r="54" spans="1:6" ht="18">
      <c r="A54" s="9">
        <v>6900</v>
      </c>
      <c r="B54" s="9" t="s">
        <v>44</v>
      </c>
      <c r="C54" s="37">
        <f>SUM(C55:C61)</f>
        <v>1133000</v>
      </c>
      <c r="D54" s="15">
        <f t="shared" si="0"/>
        <v>1133000</v>
      </c>
      <c r="E54" s="1"/>
      <c r="F54" s="1"/>
    </row>
    <row r="55" spans="1:6" ht="17.25">
      <c r="A55" s="10">
        <v>7</v>
      </c>
      <c r="B55" s="11" t="s">
        <v>45</v>
      </c>
      <c r="C55" s="36"/>
      <c r="D55" s="12">
        <f t="shared" si="0"/>
        <v>0</v>
      </c>
      <c r="E55" s="1"/>
      <c r="F55" s="1"/>
    </row>
    <row r="56" spans="1:6" ht="17.25">
      <c r="A56" s="10">
        <v>12</v>
      </c>
      <c r="B56" s="11" t="s">
        <v>46</v>
      </c>
      <c r="C56" s="36"/>
      <c r="D56" s="12">
        <f t="shared" si="0"/>
        <v>0</v>
      </c>
      <c r="E56" s="1"/>
      <c r="F56" s="1"/>
    </row>
    <row r="57" spans="1:6" ht="17.25">
      <c r="A57" s="10">
        <v>13</v>
      </c>
      <c r="B57" s="11" t="s">
        <v>64</v>
      </c>
      <c r="C57" s="36"/>
      <c r="D57" s="12">
        <f t="shared" si="0"/>
        <v>0</v>
      </c>
      <c r="E57" s="1"/>
      <c r="F57" s="1"/>
    </row>
    <row r="58" spans="1:6" ht="17.25">
      <c r="A58" s="10">
        <v>16</v>
      </c>
      <c r="B58" s="11" t="s">
        <v>47</v>
      </c>
      <c r="C58" s="36"/>
      <c r="D58" s="12">
        <f t="shared" si="0"/>
        <v>0</v>
      </c>
      <c r="E58" s="1"/>
      <c r="F58" s="1"/>
    </row>
    <row r="59" spans="1:6" ht="17.25">
      <c r="A59" s="10">
        <v>17</v>
      </c>
      <c r="B59" s="11" t="s">
        <v>48</v>
      </c>
      <c r="C59" s="36"/>
      <c r="D59" s="12">
        <f t="shared" si="0"/>
        <v>0</v>
      </c>
      <c r="E59" s="1"/>
      <c r="F59" s="1"/>
    </row>
    <row r="60" spans="1:6" ht="17.25">
      <c r="A60" s="10">
        <v>21</v>
      </c>
      <c r="B60" s="11" t="s">
        <v>65</v>
      </c>
      <c r="C60" s="36">
        <v>1133000</v>
      </c>
      <c r="D60" s="12">
        <f t="shared" si="0"/>
        <v>1133000</v>
      </c>
      <c r="E60" s="1"/>
      <c r="F60" s="1"/>
    </row>
    <row r="61" spans="1:6" ht="17.25">
      <c r="A61" s="10">
        <v>49</v>
      </c>
      <c r="B61" s="11" t="s">
        <v>49</v>
      </c>
      <c r="C61" s="36"/>
      <c r="D61" s="12">
        <f t="shared" si="0"/>
        <v>0</v>
      </c>
      <c r="E61" s="1"/>
      <c r="F61" s="1"/>
    </row>
    <row r="62" spans="1:6" ht="18">
      <c r="A62" s="9">
        <v>7000</v>
      </c>
      <c r="B62" s="9" t="s">
        <v>50</v>
      </c>
      <c r="C62" s="37">
        <f>SUM(C63:C67)</f>
        <v>12583000</v>
      </c>
      <c r="D62" s="15">
        <f t="shared" si="0"/>
        <v>12583000</v>
      </c>
      <c r="E62" s="1"/>
      <c r="F62" s="1"/>
    </row>
    <row r="63" spans="1:6" ht="17.25">
      <c r="A63" s="10">
        <v>1</v>
      </c>
      <c r="B63" s="11" t="s">
        <v>51</v>
      </c>
      <c r="C63" s="36">
        <v>500000</v>
      </c>
      <c r="D63" s="12">
        <f t="shared" si="0"/>
        <v>500000</v>
      </c>
      <c r="E63" s="1"/>
      <c r="F63" s="1"/>
    </row>
    <row r="64" spans="1:6" ht="17.25">
      <c r="A64" s="10">
        <v>3</v>
      </c>
      <c r="B64" s="11" t="s">
        <v>52</v>
      </c>
      <c r="C64" s="36">
        <v>173000</v>
      </c>
      <c r="D64" s="12">
        <f t="shared" si="0"/>
        <v>173000</v>
      </c>
      <c r="E64" s="1"/>
      <c r="F64" s="1"/>
    </row>
    <row r="65" spans="1:6" ht="17.25">
      <c r="A65" s="10">
        <v>4</v>
      </c>
      <c r="B65" s="11" t="s">
        <v>53</v>
      </c>
      <c r="C65" s="36"/>
      <c r="D65" s="12">
        <f t="shared" si="0"/>
        <v>0</v>
      </c>
      <c r="E65" s="1"/>
      <c r="F65" s="1"/>
    </row>
    <row r="66" spans="1:6" ht="17.25">
      <c r="A66" s="10">
        <v>6</v>
      </c>
      <c r="B66" s="11" t="s">
        <v>54</v>
      </c>
      <c r="C66" s="36"/>
      <c r="D66" s="12">
        <f t="shared" si="0"/>
        <v>0</v>
      </c>
      <c r="E66" s="1"/>
      <c r="F66" s="1"/>
    </row>
    <row r="67" spans="1:6" ht="17.25">
      <c r="A67" s="10">
        <v>49</v>
      </c>
      <c r="B67" s="11" t="s">
        <v>55</v>
      </c>
      <c r="C67" s="36">
        <v>11910000</v>
      </c>
      <c r="D67" s="12">
        <f t="shared" si="0"/>
        <v>11910000</v>
      </c>
      <c r="E67" s="1"/>
      <c r="F67" s="1"/>
    </row>
    <row r="68" spans="1:6" ht="18">
      <c r="A68" s="9">
        <v>7750</v>
      </c>
      <c r="B68" s="9" t="s">
        <v>55</v>
      </c>
      <c r="C68" s="38">
        <f>SUM(C69:C73)</f>
        <v>10294800</v>
      </c>
      <c r="D68" s="15">
        <f t="shared" si="0"/>
        <v>10294800</v>
      </c>
      <c r="E68" s="1"/>
      <c r="F68" s="1"/>
    </row>
    <row r="69" spans="1:6" ht="17.25">
      <c r="A69" s="10">
        <v>56</v>
      </c>
      <c r="B69" s="11" t="s">
        <v>102</v>
      </c>
      <c r="C69" s="39">
        <v>294800</v>
      </c>
      <c r="D69" s="12">
        <f t="shared" si="0"/>
        <v>294800</v>
      </c>
      <c r="E69" s="1"/>
      <c r="F69" s="1"/>
    </row>
    <row r="70" spans="1:6" ht="17.25">
      <c r="A70" s="10">
        <v>58</v>
      </c>
      <c r="B70" s="11" t="s">
        <v>73</v>
      </c>
      <c r="C70" s="39"/>
      <c r="D70" s="12">
        <f t="shared" si="0"/>
        <v>0</v>
      </c>
      <c r="E70" s="1"/>
      <c r="F70" s="1"/>
    </row>
    <row r="71" spans="1:6" ht="17.25">
      <c r="A71" s="10">
        <v>61</v>
      </c>
      <c r="B71" s="11" t="s">
        <v>56</v>
      </c>
      <c r="C71" s="39"/>
      <c r="D71" s="12">
        <f t="shared" si="0"/>
        <v>0</v>
      </c>
      <c r="E71" s="1"/>
      <c r="F71" s="1"/>
    </row>
    <row r="72" spans="1:6" ht="17.25">
      <c r="A72" s="10">
        <v>64</v>
      </c>
      <c r="B72" s="11" t="s">
        <v>74</v>
      </c>
      <c r="C72" s="39">
        <v>10000000</v>
      </c>
      <c r="D72" s="12">
        <f t="shared" si="0"/>
        <v>10000000</v>
      </c>
      <c r="E72" s="1"/>
      <c r="F72" s="1"/>
    </row>
    <row r="73" spans="1:6" ht="17.25">
      <c r="A73" s="10">
        <v>99</v>
      </c>
      <c r="B73" s="11" t="s">
        <v>55</v>
      </c>
      <c r="C73" s="39"/>
      <c r="D73" s="12">
        <f t="shared" si="0"/>
        <v>0</v>
      </c>
      <c r="E73" s="1"/>
      <c r="F73" s="1"/>
    </row>
    <row r="74" spans="1:6" ht="18">
      <c r="A74" s="9">
        <v>7850</v>
      </c>
      <c r="B74" s="19" t="s">
        <v>75</v>
      </c>
      <c r="C74" s="38">
        <f>SUM(C75)</f>
        <v>0</v>
      </c>
      <c r="D74" s="15">
        <f t="shared" si="0"/>
        <v>0</v>
      </c>
      <c r="E74" s="1"/>
      <c r="F74" s="1"/>
    </row>
    <row r="75" spans="1:6" ht="17.25">
      <c r="A75" s="10">
        <v>54</v>
      </c>
      <c r="B75" s="11" t="s">
        <v>103</v>
      </c>
      <c r="C75" s="36"/>
      <c r="D75" s="12">
        <f t="shared" si="0"/>
        <v>0</v>
      </c>
      <c r="E75" s="1"/>
      <c r="F75" s="1"/>
    </row>
    <row r="76" spans="1:6" ht="18">
      <c r="A76" s="10">
        <v>9050</v>
      </c>
      <c r="B76" s="9" t="s">
        <v>128</v>
      </c>
      <c r="C76" s="37">
        <f>C77</f>
        <v>30000000</v>
      </c>
      <c r="D76" s="15">
        <f t="shared" si="0"/>
        <v>30000000</v>
      </c>
      <c r="E76" s="1"/>
      <c r="F76" s="1"/>
    </row>
    <row r="77" spans="1:6" ht="17.25">
      <c r="A77" s="10">
        <v>99</v>
      </c>
      <c r="B77" s="11" t="s">
        <v>132</v>
      </c>
      <c r="C77" s="36">
        <v>30000000</v>
      </c>
      <c r="D77" s="12">
        <f t="shared" si="0"/>
        <v>30000000</v>
      </c>
      <c r="E77" s="1"/>
      <c r="F77" s="1"/>
    </row>
    <row r="78" spans="1:6" ht="18">
      <c r="A78" s="9"/>
      <c r="B78" s="9" t="s">
        <v>57</v>
      </c>
      <c r="C78" s="40">
        <f>C15+C18+C25+C30+C33+C36+C40+C44+C49+C54+C62+C68+C74+C76</f>
        <v>1060255932</v>
      </c>
      <c r="D78" s="12">
        <f t="shared" si="0"/>
        <v>1060255932</v>
      </c>
      <c r="E78" s="1"/>
      <c r="F78" s="1"/>
    </row>
    <row r="79" spans="1:6" ht="18">
      <c r="A79" s="2">
        <v>3</v>
      </c>
      <c r="B79" s="5" t="s">
        <v>146</v>
      </c>
      <c r="C79" s="37"/>
      <c r="D79" s="12">
        <f t="shared" si="0"/>
        <v>0</v>
      </c>
      <c r="E79" s="1"/>
      <c r="F79" s="1"/>
    </row>
    <row r="80" spans="1:6" ht="18">
      <c r="A80" s="9">
        <v>6000</v>
      </c>
      <c r="B80" s="19" t="s">
        <v>14</v>
      </c>
      <c r="C80" s="37"/>
      <c r="D80" s="12">
        <f t="shared" si="0"/>
        <v>0</v>
      </c>
      <c r="E80" s="1"/>
      <c r="F80" s="1"/>
    </row>
    <row r="81" spans="1:6" ht="18">
      <c r="A81" s="9">
        <v>6049</v>
      </c>
      <c r="B81" s="19" t="s">
        <v>76</v>
      </c>
      <c r="C81" s="37"/>
      <c r="D81" s="12">
        <f t="shared" si="0"/>
        <v>0</v>
      </c>
      <c r="E81" s="1"/>
      <c r="F81" s="1"/>
    </row>
    <row r="82" spans="1:6" ht="18">
      <c r="A82" s="9"/>
      <c r="B82" s="9" t="s">
        <v>57</v>
      </c>
      <c r="C82" s="37"/>
      <c r="D82" s="12">
        <f t="shared" si="0"/>
        <v>0</v>
      </c>
      <c r="E82" s="1"/>
      <c r="F82" s="1"/>
    </row>
    <row r="83" spans="1:6" ht="18">
      <c r="A83" s="2">
        <v>3</v>
      </c>
      <c r="B83" s="5" t="s">
        <v>152</v>
      </c>
      <c r="C83" s="71"/>
      <c r="D83" s="12">
        <f aca="true" t="shared" si="1" ref="D83:D105">C83</f>
        <v>0</v>
      </c>
      <c r="E83" s="1"/>
      <c r="F83" s="1"/>
    </row>
    <row r="84" spans="1:6" s="14" customFormat="1" ht="18">
      <c r="A84" s="9">
        <v>6100</v>
      </c>
      <c r="B84" s="9" t="s">
        <v>25</v>
      </c>
      <c r="C84" s="38"/>
      <c r="D84" s="12">
        <f t="shared" si="1"/>
        <v>0</v>
      </c>
      <c r="E84" s="70"/>
      <c r="F84" s="70"/>
    </row>
    <row r="85" spans="1:6" ht="17.25">
      <c r="A85" s="10">
        <v>6</v>
      </c>
      <c r="B85" s="11" t="s">
        <v>58</v>
      </c>
      <c r="C85" s="39"/>
      <c r="D85" s="12">
        <f t="shared" si="1"/>
        <v>0</v>
      </c>
      <c r="E85" s="1"/>
      <c r="F85" s="1"/>
    </row>
    <row r="86" spans="1:6" ht="18">
      <c r="A86" s="10">
        <v>6400</v>
      </c>
      <c r="B86" s="9" t="s">
        <v>81</v>
      </c>
      <c r="C86" s="39"/>
      <c r="D86" s="12">
        <f t="shared" si="1"/>
        <v>0</v>
      </c>
      <c r="E86" s="1"/>
      <c r="F86" s="1"/>
    </row>
    <row r="87" spans="1:6" ht="17.25">
      <c r="A87" s="10">
        <v>6</v>
      </c>
      <c r="B87" s="20" t="s">
        <v>129</v>
      </c>
      <c r="C87" s="39">
        <v>4200000</v>
      </c>
      <c r="D87" s="12">
        <f t="shared" si="1"/>
        <v>4200000</v>
      </c>
      <c r="E87" s="1"/>
      <c r="F87" s="1"/>
    </row>
    <row r="88" spans="1:6" ht="17.25">
      <c r="A88" s="10">
        <v>49</v>
      </c>
      <c r="B88" s="11" t="s">
        <v>82</v>
      </c>
      <c r="C88" s="39">
        <v>31480260</v>
      </c>
      <c r="D88" s="12">
        <f t="shared" si="1"/>
        <v>31480260</v>
      </c>
      <c r="E88" s="1"/>
      <c r="F88" s="1"/>
    </row>
    <row r="89" spans="1:6" ht="17.25">
      <c r="A89" s="10">
        <v>6550</v>
      </c>
      <c r="B89" s="11" t="s">
        <v>31</v>
      </c>
      <c r="C89" s="39"/>
      <c r="D89" s="12">
        <f t="shared" si="1"/>
        <v>0</v>
      </c>
      <c r="E89" s="1"/>
      <c r="F89" s="1"/>
    </row>
    <row r="90" spans="1:6" ht="17.25">
      <c r="A90" s="10">
        <v>52</v>
      </c>
      <c r="B90" s="11" t="s">
        <v>130</v>
      </c>
      <c r="C90" s="39">
        <v>44500000</v>
      </c>
      <c r="D90" s="12">
        <f t="shared" si="1"/>
        <v>44500000</v>
      </c>
      <c r="E90" s="1"/>
      <c r="F90" s="1"/>
    </row>
    <row r="91" spans="1:6" s="14" customFormat="1" ht="18">
      <c r="A91" s="9">
        <v>6750</v>
      </c>
      <c r="B91" s="9" t="s">
        <v>41</v>
      </c>
      <c r="C91" s="41"/>
      <c r="D91" s="12">
        <f t="shared" si="1"/>
        <v>0</v>
      </c>
      <c r="E91" s="70"/>
      <c r="F91" s="70"/>
    </row>
    <row r="92" spans="1:6" ht="17.25">
      <c r="A92" s="10">
        <v>58</v>
      </c>
      <c r="B92" s="11" t="s">
        <v>59</v>
      </c>
      <c r="C92" s="42">
        <v>16854000</v>
      </c>
      <c r="D92" s="12">
        <f t="shared" si="1"/>
        <v>16854000</v>
      </c>
      <c r="E92" s="1"/>
      <c r="F92" s="1"/>
    </row>
    <row r="93" spans="1:6" ht="18">
      <c r="A93" s="10">
        <v>6900</v>
      </c>
      <c r="B93" s="9" t="s">
        <v>44</v>
      </c>
      <c r="C93" s="39"/>
      <c r="D93" s="12">
        <f t="shared" si="1"/>
        <v>0</v>
      </c>
      <c r="E93" s="1"/>
      <c r="F93" s="1"/>
    </row>
    <row r="94" spans="1:6" ht="21" customHeight="1">
      <c r="A94" s="10">
        <v>7</v>
      </c>
      <c r="B94" s="11" t="s">
        <v>45</v>
      </c>
      <c r="C94" s="39"/>
      <c r="D94" s="12">
        <f t="shared" si="1"/>
        <v>0</v>
      </c>
      <c r="E94" s="1"/>
      <c r="F94" s="1"/>
    </row>
    <row r="95" spans="1:6" ht="21" customHeight="1">
      <c r="A95" s="10">
        <v>7000</v>
      </c>
      <c r="B95" s="11" t="s">
        <v>77</v>
      </c>
      <c r="C95" s="39"/>
      <c r="D95" s="12">
        <f t="shared" si="1"/>
        <v>0</v>
      </c>
      <c r="E95" s="1"/>
      <c r="F95" s="1"/>
    </row>
    <row r="96" spans="1:6" ht="21" customHeight="1">
      <c r="A96" s="10">
        <v>4</v>
      </c>
      <c r="B96" s="11" t="s">
        <v>53</v>
      </c>
      <c r="C96" s="39">
        <v>1200000</v>
      </c>
      <c r="D96" s="12">
        <f t="shared" si="1"/>
        <v>1200000</v>
      </c>
      <c r="E96" s="1"/>
      <c r="F96" s="1"/>
    </row>
    <row r="97" spans="1:6" ht="18">
      <c r="A97" s="9">
        <v>7750</v>
      </c>
      <c r="B97" s="9" t="s">
        <v>55</v>
      </c>
      <c r="C97" s="38"/>
      <c r="D97" s="12">
        <f t="shared" si="1"/>
        <v>0</v>
      </c>
      <c r="E97" s="1"/>
      <c r="F97" s="1"/>
    </row>
    <row r="98" spans="1:6" ht="17.25">
      <c r="A98" s="10">
        <v>58</v>
      </c>
      <c r="B98" s="11" t="s">
        <v>78</v>
      </c>
      <c r="C98" s="39"/>
      <c r="D98" s="12">
        <f t="shared" si="1"/>
        <v>0</v>
      </c>
      <c r="E98" s="1"/>
      <c r="F98" s="1"/>
    </row>
    <row r="99" spans="1:6" ht="17.25">
      <c r="A99" s="10">
        <v>99</v>
      </c>
      <c r="B99" s="11" t="s">
        <v>60</v>
      </c>
      <c r="C99" s="39"/>
      <c r="D99" s="12">
        <f t="shared" si="1"/>
        <v>0</v>
      </c>
      <c r="E99" s="1"/>
      <c r="F99" s="1"/>
    </row>
    <row r="100" spans="1:6" ht="17.25">
      <c r="A100" s="10"/>
      <c r="B100" s="11"/>
      <c r="C100" s="39"/>
      <c r="D100" s="12">
        <f t="shared" si="1"/>
        <v>0</v>
      </c>
      <c r="E100" s="1"/>
      <c r="F100" s="1"/>
    </row>
    <row r="101" spans="1:6" ht="18">
      <c r="A101" s="9"/>
      <c r="B101" s="9" t="s">
        <v>57</v>
      </c>
      <c r="C101" s="63">
        <f>SUM(C84:C100)</f>
        <v>98234260</v>
      </c>
      <c r="D101" s="15">
        <f t="shared" si="1"/>
        <v>98234260</v>
      </c>
      <c r="E101" s="1"/>
      <c r="F101" s="1"/>
    </row>
    <row r="102" spans="1:6" ht="18">
      <c r="A102" s="13"/>
      <c r="B102" s="87" t="s">
        <v>79</v>
      </c>
      <c r="C102" s="88"/>
      <c r="D102" s="12">
        <f t="shared" si="1"/>
        <v>0</v>
      </c>
      <c r="E102" s="1"/>
      <c r="F102" s="1"/>
    </row>
    <row r="103" spans="1:6" s="14" customFormat="1" ht="18">
      <c r="A103" s="10">
        <v>9050</v>
      </c>
      <c r="B103" s="35" t="s">
        <v>80</v>
      </c>
      <c r="C103" s="38">
        <f>SUM(C104:C105)</f>
        <v>0</v>
      </c>
      <c r="D103" s="12">
        <f t="shared" si="1"/>
        <v>0</v>
      </c>
      <c r="E103" s="70"/>
      <c r="F103" s="70"/>
    </row>
    <row r="104" spans="1:6" s="14" customFormat="1" ht="17.25">
      <c r="A104" s="10">
        <v>9063</v>
      </c>
      <c r="B104" s="20"/>
      <c r="C104" s="39"/>
      <c r="D104" s="12">
        <f t="shared" si="1"/>
        <v>0</v>
      </c>
      <c r="E104" s="70"/>
      <c r="F104" s="70"/>
    </row>
    <row r="105" spans="1:6" ht="17.25">
      <c r="A105" s="10">
        <v>9099</v>
      </c>
      <c r="B105" s="11"/>
      <c r="C105" s="39"/>
      <c r="D105" s="12">
        <f t="shared" si="1"/>
        <v>0</v>
      </c>
      <c r="E105" s="1"/>
      <c r="F105" s="1"/>
    </row>
    <row r="106" spans="1:6" ht="18">
      <c r="A106" s="10"/>
      <c r="B106" s="9" t="s">
        <v>57</v>
      </c>
      <c r="C106" s="16">
        <f>C103</f>
        <v>0</v>
      </c>
      <c r="D106" s="16">
        <f>D103</f>
        <v>0</v>
      </c>
      <c r="E106" s="1"/>
      <c r="F106" s="1"/>
    </row>
    <row r="107" spans="2:4" ht="15">
      <c r="B107" s="7"/>
      <c r="C107" s="98" t="s">
        <v>131</v>
      </c>
      <c r="D107" s="98"/>
    </row>
    <row r="108" spans="2:4" ht="15.75">
      <c r="B108" s="8"/>
      <c r="C108" s="89" t="s">
        <v>10</v>
      </c>
      <c r="D108" s="89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  <row r="115" spans="2:4" ht="15.75">
      <c r="B115" s="8"/>
      <c r="C115" s="90" t="s">
        <v>66</v>
      </c>
      <c r="D115" s="90"/>
    </row>
    <row r="116" ht="15">
      <c r="B116" s="7"/>
    </row>
    <row r="117" ht="15">
      <c r="B117" s="7"/>
    </row>
    <row r="118" ht="15">
      <c r="B118" s="7"/>
    </row>
    <row r="119" ht="15">
      <c r="B119" s="7"/>
    </row>
    <row r="120" ht="15">
      <c r="B120" s="7"/>
    </row>
    <row r="121" ht="15">
      <c r="B121" s="7"/>
    </row>
    <row r="122" ht="15">
      <c r="B122" s="7"/>
    </row>
    <row r="123" ht="15">
      <c r="B123" s="7"/>
    </row>
    <row r="124" ht="15">
      <c r="B124" s="7"/>
    </row>
  </sheetData>
  <sheetProtection/>
  <mergeCells count="12">
    <mergeCell ref="D11:D12"/>
    <mergeCell ref="B11:B12"/>
    <mergeCell ref="A11:A12"/>
    <mergeCell ref="A8:F8"/>
    <mergeCell ref="A9:F9"/>
    <mergeCell ref="A7:F7"/>
    <mergeCell ref="C108:D108"/>
    <mergeCell ref="C115:D115"/>
    <mergeCell ref="B102:C102"/>
    <mergeCell ref="C107:D107"/>
    <mergeCell ref="E11:F11"/>
    <mergeCell ref="C11:C12"/>
  </mergeCells>
  <printOptions/>
  <pageMargins left="1" right="0.25" top="0.5" bottom="1" header="0.5" footer="0.5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0"/>
  <sheetViews>
    <sheetView tabSelected="1" zoomScalePageLayoutView="0" workbookViewId="0" topLeftCell="A1">
      <selection activeCell="A9" sqref="A9:C9"/>
    </sheetView>
  </sheetViews>
  <sheetFormatPr defaultColWidth="9.140625" defaultRowHeight="12.75"/>
  <cols>
    <col min="1" max="1" width="5.57421875" style="78" customWidth="1"/>
    <col min="2" max="2" width="60.140625" style="78" customWidth="1"/>
    <col min="3" max="3" width="55.7109375" style="78" customWidth="1"/>
    <col min="4" max="16384" width="9.140625" style="78" customWidth="1"/>
  </cols>
  <sheetData>
    <row r="2" ht="12.75">
      <c r="B2" s="3" t="s">
        <v>140</v>
      </c>
    </row>
    <row r="4" spans="1:3" ht="15.75">
      <c r="A4" s="8" t="s">
        <v>158</v>
      </c>
      <c r="B4" s="8"/>
      <c r="C4" s="8"/>
    </row>
    <row r="5" spans="1:3" ht="15.75">
      <c r="A5" s="8" t="s">
        <v>156</v>
      </c>
      <c r="B5" s="8"/>
      <c r="C5" s="8"/>
    </row>
    <row r="6" ht="12.75">
      <c r="A6" s="3"/>
    </row>
    <row r="7" ht="12.75">
      <c r="A7" s="3"/>
    </row>
    <row r="8" spans="1:3" ht="18">
      <c r="A8" s="86" t="s">
        <v>167</v>
      </c>
      <c r="B8" s="86"/>
      <c r="C8" s="86"/>
    </row>
    <row r="9" spans="1:3" ht="18">
      <c r="A9" s="86" t="s">
        <v>165</v>
      </c>
      <c r="B9" s="86"/>
      <c r="C9" s="86"/>
    </row>
    <row r="10" spans="1:3" ht="18">
      <c r="A10" s="86" t="s">
        <v>166</v>
      </c>
      <c r="B10" s="86"/>
      <c r="C10" s="86"/>
    </row>
    <row r="11" spans="1:3" ht="12.75">
      <c r="A11" s="89" t="s">
        <v>143</v>
      </c>
      <c r="B11" s="89"/>
      <c r="C11" s="89"/>
    </row>
    <row r="12" spans="1:3" ht="23.25">
      <c r="A12" s="21"/>
      <c r="B12" s="67" t="s">
        <v>144</v>
      </c>
      <c r="C12" s="68" t="s">
        <v>179</v>
      </c>
    </row>
    <row r="13" spans="1:3" ht="15.75">
      <c r="A13" s="5" t="s">
        <v>0</v>
      </c>
      <c r="B13" s="4" t="s">
        <v>141</v>
      </c>
      <c r="C13" s="4" t="s">
        <v>2</v>
      </c>
    </row>
    <row r="14" spans="1:3" ht="15.75">
      <c r="A14" s="27"/>
      <c r="B14" s="81"/>
      <c r="C14" s="77"/>
    </row>
    <row r="15" spans="1:3" ht="15.75">
      <c r="A15" s="2" t="s">
        <v>5</v>
      </c>
      <c r="B15" s="5" t="s">
        <v>6</v>
      </c>
      <c r="C15" s="4"/>
    </row>
    <row r="16" spans="1:3" ht="15.75">
      <c r="A16" s="2"/>
      <c r="B16" s="5" t="s">
        <v>145</v>
      </c>
      <c r="C16" s="4"/>
    </row>
    <row r="17" spans="1:3" ht="15.75">
      <c r="A17" s="2">
        <v>1</v>
      </c>
      <c r="B17" s="5" t="s">
        <v>169</v>
      </c>
      <c r="C17" s="17">
        <f>SUM(C18:C22)</f>
        <v>4409366087</v>
      </c>
    </row>
    <row r="18" spans="1:3" ht="15">
      <c r="A18" s="2">
        <v>1.1</v>
      </c>
      <c r="B18" s="6" t="s">
        <v>7</v>
      </c>
      <c r="C18" s="76">
        <v>3137323928</v>
      </c>
    </row>
    <row r="19" spans="1:3" ht="15">
      <c r="A19" s="2">
        <v>1.2</v>
      </c>
      <c r="B19" s="6" t="s">
        <v>8</v>
      </c>
      <c r="C19" s="76">
        <v>177217500</v>
      </c>
    </row>
    <row r="20" spans="1:3" ht="15">
      <c r="A20" s="2">
        <v>1.3</v>
      </c>
      <c r="B20" s="6" t="s">
        <v>101</v>
      </c>
      <c r="C20" s="76">
        <v>915962159</v>
      </c>
    </row>
    <row r="21" spans="1:3" ht="15">
      <c r="A21" s="2">
        <v>1.4</v>
      </c>
      <c r="B21" s="6" t="s">
        <v>9</v>
      </c>
      <c r="C21" s="76">
        <v>67205000</v>
      </c>
    </row>
    <row r="22" spans="1:3" ht="14.25" customHeight="1">
      <c r="A22" s="2">
        <v>1.5</v>
      </c>
      <c r="B22" s="6" t="s">
        <v>13</v>
      </c>
      <c r="C22" s="76">
        <v>111657500</v>
      </c>
    </row>
    <row r="23" spans="1:3" ht="15.75">
      <c r="A23" s="2">
        <v>2</v>
      </c>
      <c r="B23" s="5" t="s">
        <v>168</v>
      </c>
      <c r="C23" s="17">
        <f>SUM(C24:C26)</f>
        <v>695590985</v>
      </c>
    </row>
    <row r="24" spans="1:3" ht="15">
      <c r="A24" s="2">
        <v>2.1</v>
      </c>
      <c r="B24" s="6" t="s">
        <v>7</v>
      </c>
      <c r="C24" s="76">
        <v>443890985</v>
      </c>
    </row>
    <row r="25" spans="1:3" ht="15">
      <c r="A25" s="2">
        <v>2.2</v>
      </c>
      <c r="B25" s="6" t="s">
        <v>8</v>
      </c>
      <c r="C25" s="76">
        <v>81200000</v>
      </c>
    </row>
    <row r="26" spans="1:3" ht="15">
      <c r="A26" s="2">
        <v>2.3</v>
      </c>
      <c r="B26" s="6" t="s">
        <v>61</v>
      </c>
      <c r="C26" s="76">
        <v>170500000</v>
      </c>
    </row>
    <row r="27" spans="1:3" ht="18">
      <c r="A27" s="82">
        <v>4</v>
      </c>
      <c r="B27" s="34" t="s">
        <v>97</v>
      </c>
      <c r="C27" s="76"/>
    </row>
    <row r="28" spans="1:3" ht="15.75">
      <c r="A28" s="27" t="s">
        <v>4</v>
      </c>
      <c r="B28" s="32" t="s">
        <v>121</v>
      </c>
      <c r="C28" s="30">
        <f>SUM(C29:C33)</f>
        <v>50315405</v>
      </c>
    </row>
    <row r="29" spans="1:3" ht="15.75">
      <c r="A29" s="27">
        <v>1</v>
      </c>
      <c r="B29" s="6" t="s">
        <v>173</v>
      </c>
      <c r="C29" s="76">
        <v>3469000</v>
      </c>
    </row>
    <row r="30" spans="1:3" ht="15">
      <c r="A30" s="75">
        <v>2</v>
      </c>
      <c r="B30" s="6" t="s">
        <v>172</v>
      </c>
      <c r="C30" s="76">
        <v>2737000</v>
      </c>
    </row>
    <row r="31" spans="1:3" ht="15.75">
      <c r="A31" s="27">
        <v>3</v>
      </c>
      <c r="B31" s="6" t="s">
        <v>123</v>
      </c>
      <c r="C31" s="76">
        <v>710000</v>
      </c>
    </row>
    <row r="32" spans="1:3" ht="15">
      <c r="A32" s="75">
        <v>4</v>
      </c>
      <c r="B32" s="6" t="s">
        <v>171</v>
      </c>
      <c r="C32" s="76">
        <v>42118405</v>
      </c>
    </row>
    <row r="33" spans="1:3" ht="15.75">
      <c r="A33" s="27">
        <v>5</v>
      </c>
      <c r="B33" s="6" t="s">
        <v>99</v>
      </c>
      <c r="C33" s="76">
        <v>1281000</v>
      </c>
    </row>
    <row r="34" spans="1:3" ht="15.75">
      <c r="A34" s="58" t="s">
        <v>98</v>
      </c>
      <c r="B34" s="59" t="s">
        <v>124</v>
      </c>
      <c r="C34" s="83">
        <f>SUM(C35:C48)</f>
        <v>1275264750</v>
      </c>
    </row>
    <row r="35" spans="1:3" ht="15">
      <c r="A35" s="82">
        <v>1</v>
      </c>
      <c r="B35" s="6" t="s">
        <v>135</v>
      </c>
      <c r="C35" s="76">
        <v>92800000</v>
      </c>
    </row>
    <row r="36" spans="1:3" ht="15">
      <c r="A36" s="82">
        <v>2</v>
      </c>
      <c r="B36" s="6" t="s">
        <v>109</v>
      </c>
      <c r="C36" s="76">
        <v>274312250</v>
      </c>
    </row>
    <row r="37" spans="1:3" ht="15">
      <c r="A37" s="82">
        <v>3</v>
      </c>
      <c r="B37" s="6" t="s">
        <v>110</v>
      </c>
      <c r="C37" s="76">
        <v>151533000</v>
      </c>
    </row>
    <row r="38" spans="1:3" ht="15">
      <c r="A38" s="82">
        <v>4</v>
      </c>
      <c r="B38" s="6" t="s">
        <v>111</v>
      </c>
      <c r="C38" s="76">
        <v>3288000</v>
      </c>
    </row>
    <row r="39" spans="1:3" ht="15">
      <c r="A39" s="82">
        <v>5</v>
      </c>
      <c r="B39" s="6" t="s">
        <v>113</v>
      </c>
      <c r="C39" s="76">
        <v>20680000</v>
      </c>
    </row>
    <row r="40" spans="1:3" ht="15">
      <c r="A40" s="82">
        <v>6</v>
      </c>
      <c r="B40" s="6" t="s">
        <v>175</v>
      </c>
      <c r="C40" s="76">
        <v>4132000</v>
      </c>
    </row>
    <row r="41" spans="1:3" ht="15">
      <c r="A41" s="82">
        <v>7</v>
      </c>
      <c r="B41" s="6" t="s">
        <v>176</v>
      </c>
      <c r="C41" s="76">
        <v>47564000</v>
      </c>
    </row>
    <row r="42" spans="1:3" ht="15">
      <c r="A42" s="82">
        <v>8</v>
      </c>
      <c r="B42" s="6" t="s">
        <v>177</v>
      </c>
      <c r="C42" s="76">
        <v>5004000</v>
      </c>
    </row>
    <row r="43" spans="1:3" ht="15">
      <c r="A43" s="82">
        <v>9</v>
      </c>
      <c r="B43" s="6" t="s">
        <v>99</v>
      </c>
      <c r="C43" s="76">
        <v>10330000</v>
      </c>
    </row>
    <row r="44" spans="1:3" ht="15">
      <c r="A44" s="82">
        <v>10</v>
      </c>
      <c r="B44" s="6" t="s">
        <v>100</v>
      </c>
      <c r="C44" s="76">
        <v>5670000</v>
      </c>
    </row>
    <row r="45" spans="1:3" ht="15">
      <c r="A45" s="82">
        <v>11</v>
      </c>
      <c r="B45" s="79" t="s">
        <v>178</v>
      </c>
      <c r="C45" s="80">
        <v>312770500</v>
      </c>
    </row>
    <row r="46" spans="1:3" ht="15">
      <c r="A46" s="82">
        <v>12</v>
      </c>
      <c r="B46" s="6" t="s">
        <v>139</v>
      </c>
      <c r="C46" s="76">
        <v>288072000</v>
      </c>
    </row>
    <row r="47" spans="1:3" ht="15">
      <c r="A47" s="82">
        <v>13</v>
      </c>
      <c r="B47" s="6" t="s">
        <v>180</v>
      </c>
      <c r="C47" s="76">
        <v>4148000</v>
      </c>
    </row>
    <row r="48" spans="1:3" ht="15">
      <c r="A48" s="82">
        <v>14</v>
      </c>
      <c r="B48" s="6" t="s">
        <v>115</v>
      </c>
      <c r="C48" s="76">
        <v>54961000</v>
      </c>
    </row>
    <row r="49" spans="1:3" ht="15.75">
      <c r="A49" s="27" t="s">
        <v>88</v>
      </c>
      <c r="B49" s="5" t="s">
        <v>89</v>
      </c>
      <c r="C49" s="84">
        <f>SUM(C50:C63)</f>
        <v>348581000</v>
      </c>
    </row>
    <row r="50" spans="1:3" ht="15">
      <c r="A50" s="82">
        <v>1</v>
      </c>
      <c r="B50" s="6" t="s">
        <v>135</v>
      </c>
      <c r="C50" s="76">
        <v>1400000</v>
      </c>
    </row>
    <row r="51" spans="1:3" ht="15">
      <c r="A51" s="82">
        <v>2</v>
      </c>
      <c r="B51" s="6" t="s">
        <v>109</v>
      </c>
      <c r="C51" s="76"/>
    </row>
    <row r="52" spans="1:3" ht="15">
      <c r="A52" s="82">
        <v>3</v>
      </c>
      <c r="B52" s="6" t="s">
        <v>110</v>
      </c>
      <c r="C52" s="76"/>
    </row>
    <row r="53" spans="1:3" ht="15">
      <c r="A53" s="82">
        <v>4</v>
      </c>
      <c r="B53" s="6" t="s">
        <v>111</v>
      </c>
      <c r="C53" s="76"/>
    </row>
    <row r="54" spans="1:3" ht="15">
      <c r="A54" s="82">
        <v>5</v>
      </c>
      <c r="B54" s="6" t="s">
        <v>113</v>
      </c>
      <c r="C54" s="76"/>
    </row>
    <row r="55" spans="1:3" ht="15">
      <c r="A55" s="82">
        <v>6</v>
      </c>
      <c r="B55" s="6" t="s">
        <v>175</v>
      </c>
      <c r="C55" s="76"/>
    </row>
    <row r="56" spans="1:3" ht="15">
      <c r="A56" s="82">
        <v>7</v>
      </c>
      <c r="B56" s="6" t="s">
        <v>176</v>
      </c>
      <c r="C56" s="76"/>
    </row>
    <row r="57" spans="1:3" ht="15">
      <c r="A57" s="82">
        <v>8</v>
      </c>
      <c r="B57" s="6" t="s">
        <v>177</v>
      </c>
      <c r="C57" s="76"/>
    </row>
    <row r="58" spans="1:3" ht="15">
      <c r="A58" s="82">
        <v>9</v>
      </c>
      <c r="B58" s="6" t="s">
        <v>99</v>
      </c>
      <c r="C58" s="76"/>
    </row>
    <row r="59" spans="1:3" ht="15">
      <c r="A59" s="82">
        <v>10</v>
      </c>
      <c r="B59" s="6" t="s">
        <v>100</v>
      </c>
      <c r="C59" s="76"/>
    </row>
    <row r="60" spans="1:3" ht="15">
      <c r="A60" s="82">
        <v>11</v>
      </c>
      <c r="B60" s="79" t="s">
        <v>178</v>
      </c>
      <c r="C60" s="76"/>
    </row>
    <row r="61" spans="1:3" ht="15">
      <c r="A61" s="82">
        <v>12</v>
      </c>
      <c r="B61" s="6" t="s">
        <v>139</v>
      </c>
      <c r="C61" s="76">
        <v>288072000</v>
      </c>
    </row>
    <row r="62" spans="1:3" ht="15">
      <c r="A62" s="82">
        <v>13</v>
      </c>
      <c r="B62" s="6" t="s">
        <v>180</v>
      </c>
      <c r="C62" s="76">
        <v>4148000</v>
      </c>
    </row>
    <row r="63" spans="1:3" ht="15">
      <c r="A63" s="82">
        <v>14</v>
      </c>
      <c r="B63" s="6" t="s">
        <v>115</v>
      </c>
      <c r="C63" s="76">
        <v>54961000</v>
      </c>
    </row>
    <row r="64" spans="1:3" ht="15.75">
      <c r="A64" s="27" t="s">
        <v>90</v>
      </c>
      <c r="B64" s="32" t="s">
        <v>125</v>
      </c>
      <c r="C64" s="84">
        <f>SUM(C65:C78)</f>
        <v>930152750</v>
      </c>
    </row>
    <row r="65" spans="1:3" ht="15">
      <c r="A65" s="82">
        <v>1</v>
      </c>
      <c r="B65" s="6" t="s">
        <v>135</v>
      </c>
      <c r="C65" s="76">
        <f>C29+C35-C50</f>
        <v>94869000</v>
      </c>
    </row>
    <row r="66" spans="1:3" ht="15">
      <c r="A66" s="82">
        <v>2</v>
      </c>
      <c r="B66" s="6" t="s">
        <v>109</v>
      </c>
      <c r="C66" s="76">
        <v>274312250</v>
      </c>
    </row>
    <row r="67" spans="1:3" ht="15">
      <c r="A67" s="82">
        <v>3</v>
      </c>
      <c r="B67" s="6" t="s">
        <v>110</v>
      </c>
      <c r="C67" s="76">
        <v>151533000</v>
      </c>
    </row>
    <row r="68" spans="1:3" ht="15">
      <c r="A68" s="82">
        <v>4</v>
      </c>
      <c r="B68" s="6" t="s">
        <v>111</v>
      </c>
      <c r="C68" s="76">
        <v>3288000</v>
      </c>
    </row>
    <row r="69" spans="1:3" ht="15">
      <c r="A69" s="82">
        <v>5</v>
      </c>
      <c r="B69" s="6" t="s">
        <v>113</v>
      </c>
      <c r="C69" s="76">
        <v>20680000</v>
      </c>
    </row>
    <row r="70" spans="1:3" ht="15">
      <c r="A70" s="82">
        <v>6</v>
      </c>
      <c r="B70" s="6" t="s">
        <v>175</v>
      </c>
      <c r="C70" s="76">
        <v>4132000</v>
      </c>
    </row>
    <row r="71" spans="1:3" ht="15">
      <c r="A71" s="82">
        <v>7</v>
      </c>
      <c r="B71" s="6" t="s">
        <v>176</v>
      </c>
      <c r="C71" s="76">
        <v>47564000</v>
      </c>
    </row>
    <row r="72" spans="1:3" ht="15">
      <c r="A72" s="82">
        <v>8</v>
      </c>
      <c r="B72" s="6" t="s">
        <v>177</v>
      </c>
      <c r="C72" s="76">
        <v>5004000</v>
      </c>
    </row>
    <row r="73" spans="1:3" ht="15">
      <c r="A73" s="82">
        <v>9</v>
      </c>
      <c r="B73" s="6" t="s">
        <v>99</v>
      </c>
      <c r="C73" s="76">
        <v>10330000</v>
      </c>
    </row>
    <row r="74" spans="1:3" ht="15">
      <c r="A74" s="82">
        <v>10</v>
      </c>
      <c r="B74" s="6" t="s">
        <v>100</v>
      </c>
      <c r="C74" s="76">
        <v>5670000</v>
      </c>
    </row>
    <row r="75" spans="1:3" ht="15">
      <c r="A75" s="82">
        <v>11</v>
      </c>
      <c r="B75" s="79" t="s">
        <v>178</v>
      </c>
      <c r="C75" s="80">
        <v>312770500</v>
      </c>
    </row>
    <row r="76" spans="1:3" ht="15">
      <c r="A76" s="82">
        <v>12</v>
      </c>
      <c r="B76" s="6" t="s">
        <v>139</v>
      </c>
      <c r="C76" s="76"/>
    </row>
    <row r="77" spans="1:3" ht="15">
      <c r="A77" s="82">
        <v>13</v>
      </c>
      <c r="B77" s="6" t="s">
        <v>114</v>
      </c>
      <c r="C77" s="76"/>
    </row>
    <row r="78" spans="1:3" ht="15">
      <c r="A78" s="82">
        <v>14</v>
      </c>
      <c r="B78" s="6" t="s">
        <v>115</v>
      </c>
      <c r="C78" s="76"/>
    </row>
    <row r="79" spans="1:3" ht="15.75">
      <c r="A79" s="2"/>
      <c r="B79" s="4" t="s">
        <v>12</v>
      </c>
      <c r="C79" s="17"/>
    </row>
    <row r="80" spans="1:3" ht="15">
      <c r="A80" s="3"/>
      <c r="C80" s="66" t="s">
        <v>174</v>
      </c>
    </row>
    <row r="81" spans="1:3" ht="15.75">
      <c r="A81" s="3"/>
      <c r="B81" s="8"/>
      <c r="C81" s="64" t="s">
        <v>10</v>
      </c>
    </row>
    <row r="82" ht="15">
      <c r="B82" s="85"/>
    </row>
    <row r="83" ht="15">
      <c r="B83" s="85"/>
    </row>
    <row r="84" ht="15">
      <c r="B84" s="85"/>
    </row>
    <row r="85" ht="15">
      <c r="B85" s="85"/>
    </row>
    <row r="86" ht="15">
      <c r="B86" s="85"/>
    </row>
    <row r="87" ht="15">
      <c r="B87" s="85"/>
    </row>
    <row r="88" ht="15">
      <c r="B88" s="85"/>
    </row>
    <row r="89" ht="15.75">
      <c r="B89" s="8"/>
    </row>
    <row r="90" spans="2:3" ht="21" customHeight="1">
      <c r="B90" s="8"/>
      <c r="C90" s="65" t="s">
        <v>66</v>
      </c>
    </row>
  </sheetData>
  <sheetProtection/>
  <mergeCells count="4">
    <mergeCell ref="A9:C9"/>
    <mergeCell ref="A11:C11"/>
    <mergeCell ref="A10:C10"/>
    <mergeCell ref="A8:C8"/>
  </mergeCells>
  <printOptions/>
  <pageMargins left="0.984251968503937" right="0.7874015748031497" top="1.220472440944882" bottom="0.984251968503937" header="0.5118110236220472" footer="0.5118110236220472"/>
  <pageSetup horizontalDpi="300" verticalDpi="3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2">
      <selection activeCell="C22" sqref="C22:C61"/>
    </sheetView>
  </sheetViews>
  <sheetFormatPr defaultColWidth="9.140625" defaultRowHeight="12.75"/>
  <cols>
    <col min="1" max="1" width="9.00390625" style="0" customWidth="1"/>
    <col min="2" max="2" width="44.421875" style="50" customWidth="1"/>
    <col min="3" max="3" width="40.7109375" style="53" customWidth="1"/>
    <col min="4" max="4" width="31.421875" style="0" customWidth="1"/>
  </cols>
  <sheetData>
    <row r="1" spans="2:4" ht="15">
      <c r="B1"/>
      <c r="D1" s="49" t="s">
        <v>133</v>
      </c>
    </row>
    <row r="2" spans="1:4" ht="15.75">
      <c r="A2" s="103" t="s">
        <v>104</v>
      </c>
      <c r="B2" s="103"/>
      <c r="C2" s="103"/>
      <c r="D2" s="103"/>
    </row>
    <row r="3" spans="1:4" ht="15.75">
      <c r="A3" s="103" t="s">
        <v>105</v>
      </c>
      <c r="B3" s="103"/>
      <c r="C3" s="103"/>
      <c r="D3" s="103"/>
    </row>
    <row r="4" spans="1:4" ht="15.75">
      <c r="A4" s="103" t="s">
        <v>106</v>
      </c>
      <c r="B4" s="103"/>
      <c r="C4" s="103"/>
      <c r="D4" s="103"/>
    </row>
    <row r="5" spans="1:2" ht="14.25">
      <c r="A5" s="23" t="s">
        <v>107</v>
      </c>
      <c r="B5"/>
    </row>
    <row r="6" spans="1:8" ht="15">
      <c r="A6" s="24" t="s">
        <v>83</v>
      </c>
      <c r="B6"/>
      <c r="H6" s="43"/>
    </row>
    <row r="7" ht="14.25" customHeight="1"/>
    <row r="8" spans="1:4" ht="21" customHeight="1">
      <c r="A8" s="104" t="s">
        <v>84</v>
      </c>
      <c r="B8" s="105"/>
      <c r="C8" s="105"/>
      <c r="D8" s="105"/>
    </row>
    <row r="9" spans="1:4" ht="21.75" customHeight="1">
      <c r="A9" s="102" t="s">
        <v>138</v>
      </c>
      <c r="B9" s="102"/>
      <c r="C9" s="102"/>
      <c r="D9" s="102"/>
    </row>
    <row r="10" spans="1:4" ht="21" customHeight="1">
      <c r="A10" s="102" t="s">
        <v>134</v>
      </c>
      <c r="B10" s="102"/>
      <c r="C10" s="102"/>
      <c r="D10" s="102"/>
    </row>
    <row r="11" spans="1:4" ht="20.25" customHeight="1">
      <c r="A11" s="100" t="s">
        <v>118</v>
      </c>
      <c r="B11" s="101"/>
      <c r="C11" s="101"/>
      <c r="D11" s="101"/>
    </row>
    <row r="12" ht="31.5" customHeight="1">
      <c r="D12" t="s">
        <v>85</v>
      </c>
    </row>
    <row r="13" spans="1:4" s="22" customFormat="1" ht="28.5">
      <c r="A13" s="25" t="s">
        <v>108</v>
      </c>
      <c r="B13" s="54" t="s">
        <v>1</v>
      </c>
      <c r="C13" s="55" t="s">
        <v>119</v>
      </c>
      <c r="D13" s="56" t="s">
        <v>120</v>
      </c>
    </row>
    <row r="14" spans="1:4" s="23" customFormat="1" ht="14.25">
      <c r="A14" s="25" t="s">
        <v>3</v>
      </c>
      <c r="B14" s="54" t="s">
        <v>91</v>
      </c>
      <c r="C14" s="57"/>
      <c r="D14" s="44">
        <f>D22</f>
        <v>0</v>
      </c>
    </row>
    <row r="15" spans="1:4" ht="14.25">
      <c r="A15" s="25" t="s">
        <v>4</v>
      </c>
      <c r="B15" s="45" t="s">
        <v>86</v>
      </c>
      <c r="C15" s="44">
        <f>SUM(C21)</f>
        <v>0</v>
      </c>
      <c r="D15" s="45"/>
    </row>
    <row r="16" spans="1:4" ht="12.75">
      <c r="A16" s="26">
        <v>1</v>
      </c>
      <c r="B16" s="1" t="s">
        <v>92</v>
      </c>
      <c r="C16" s="18"/>
      <c r="D16" s="1"/>
    </row>
    <row r="17" spans="1:4" ht="15">
      <c r="A17" s="26"/>
      <c r="B17" s="47" t="s">
        <v>93</v>
      </c>
      <c r="C17" s="18"/>
      <c r="D17" s="1"/>
    </row>
    <row r="18" spans="1:4" ht="12.75">
      <c r="A18" s="26">
        <v>2</v>
      </c>
      <c r="B18" s="1" t="s">
        <v>94</v>
      </c>
      <c r="C18" s="18"/>
      <c r="D18" s="1"/>
    </row>
    <row r="19" spans="1:4" ht="15">
      <c r="A19" s="26"/>
      <c r="B19" s="47" t="s">
        <v>95</v>
      </c>
      <c r="C19" s="18"/>
      <c r="D19" s="1"/>
    </row>
    <row r="20" spans="1:4" ht="12.75">
      <c r="A20" s="26">
        <v>3</v>
      </c>
      <c r="B20" s="1" t="s">
        <v>96</v>
      </c>
      <c r="C20" s="18"/>
      <c r="D20" s="1"/>
    </row>
    <row r="21" spans="1:4" ht="18">
      <c r="A21" s="26">
        <v>4</v>
      </c>
      <c r="B21" s="34" t="s">
        <v>97</v>
      </c>
      <c r="C21" s="18"/>
      <c r="D21" s="1"/>
    </row>
    <row r="22" spans="1:4" s="31" customFormat="1" ht="15.75">
      <c r="A22" s="27" t="s">
        <v>4</v>
      </c>
      <c r="B22" s="32" t="s">
        <v>121</v>
      </c>
      <c r="C22" s="30">
        <f>SUM(C23:C25)</f>
        <v>4179000</v>
      </c>
      <c r="D22" s="29"/>
    </row>
    <row r="23" spans="1:4" ht="15">
      <c r="A23" s="28">
        <v>1</v>
      </c>
      <c r="B23" s="46" t="s">
        <v>122</v>
      </c>
      <c r="C23" s="18">
        <v>3469000</v>
      </c>
      <c r="D23" s="18"/>
    </row>
    <row r="24" spans="1:4" ht="14.25">
      <c r="A24" s="28">
        <v>2</v>
      </c>
      <c r="B24" s="1" t="s">
        <v>123</v>
      </c>
      <c r="C24" s="18">
        <v>710000</v>
      </c>
      <c r="D24" s="18"/>
    </row>
    <row r="25" spans="1:4" ht="14.25">
      <c r="A25" s="28">
        <v>4</v>
      </c>
      <c r="B25" s="1" t="s">
        <v>99</v>
      </c>
      <c r="C25" s="18"/>
      <c r="D25" s="18"/>
    </row>
    <row r="26" spans="1:4" s="23" customFormat="1" ht="15.75">
      <c r="A26" s="58" t="s">
        <v>98</v>
      </c>
      <c r="B26" s="59" t="s">
        <v>124</v>
      </c>
      <c r="C26" s="60">
        <f>SUM(C27:C37)</f>
        <v>3056411835</v>
      </c>
      <c r="D26" s="61"/>
    </row>
    <row r="27" spans="1:4" ht="15">
      <c r="A27" s="26">
        <v>1</v>
      </c>
      <c r="B27" s="46" t="s">
        <v>135</v>
      </c>
      <c r="C27" s="18">
        <v>76700000</v>
      </c>
      <c r="D27" s="1"/>
    </row>
    <row r="28" spans="1:4" ht="12.75">
      <c r="A28" s="26">
        <v>2</v>
      </c>
      <c r="B28" s="1" t="s">
        <v>109</v>
      </c>
      <c r="C28" s="18">
        <v>96960000</v>
      </c>
      <c r="D28" s="1"/>
    </row>
    <row r="29" spans="1:4" ht="12.75">
      <c r="A29" s="26">
        <v>3</v>
      </c>
      <c r="B29" s="1" t="s">
        <v>110</v>
      </c>
      <c r="C29" s="18">
        <v>380425835</v>
      </c>
      <c r="D29" s="1"/>
    </row>
    <row r="30" spans="1:4" ht="12.75">
      <c r="A30" s="26">
        <v>5</v>
      </c>
      <c r="B30" s="1" t="s">
        <v>99</v>
      </c>
      <c r="C30" s="18">
        <v>8181000</v>
      </c>
      <c r="D30" s="1"/>
    </row>
    <row r="31" spans="1:4" ht="12.75">
      <c r="A31" s="26">
        <v>6</v>
      </c>
      <c r="B31" s="1" t="s">
        <v>100</v>
      </c>
      <c r="C31" s="18">
        <v>4220000</v>
      </c>
      <c r="D31" s="1"/>
    </row>
    <row r="32" spans="1:4" ht="12.75">
      <c r="A32" s="26">
        <v>7</v>
      </c>
      <c r="B32" s="1" t="s">
        <v>111</v>
      </c>
      <c r="C32" s="18">
        <v>2280000</v>
      </c>
      <c r="D32" s="1"/>
    </row>
    <row r="33" spans="1:4" ht="12.75">
      <c r="A33" s="26">
        <v>8</v>
      </c>
      <c r="B33" s="1" t="s">
        <v>112</v>
      </c>
      <c r="C33" s="18">
        <v>965000</v>
      </c>
      <c r="D33" s="1"/>
    </row>
    <row r="34" spans="1:4" ht="12.75">
      <c r="A34" s="26">
        <v>9</v>
      </c>
      <c r="B34" s="1" t="s">
        <v>113</v>
      </c>
      <c r="C34" s="18">
        <v>16520000</v>
      </c>
      <c r="D34" s="1"/>
    </row>
    <row r="35" spans="1:4" ht="15">
      <c r="A35" s="26">
        <v>11</v>
      </c>
      <c r="B35" s="46" t="s">
        <v>139</v>
      </c>
      <c r="C35" s="18">
        <v>1834296000</v>
      </c>
      <c r="D35" s="1"/>
    </row>
    <row r="36" spans="1:4" ht="15">
      <c r="A36" s="26">
        <v>12</v>
      </c>
      <c r="B36" s="46" t="s">
        <v>114</v>
      </c>
      <c r="C36" s="18">
        <v>331650000</v>
      </c>
      <c r="D36" s="1"/>
    </row>
    <row r="37" spans="1:4" ht="15">
      <c r="A37" s="26">
        <v>13</v>
      </c>
      <c r="B37" s="46" t="s">
        <v>115</v>
      </c>
      <c r="C37" s="18">
        <v>304214000</v>
      </c>
      <c r="D37" s="1"/>
    </row>
    <row r="38" spans="1:4" s="23" customFormat="1" ht="15.75">
      <c r="A38" s="27" t="s">
        <v>88</v>
      </c>
      <c r="B38" s="5" t="s">
        <v>89</v>
      </c>
      <c r="C38" s="57">
        <f>SUM(C39:C49)</f>
        <v>3027752835</v>
      </c>
      <c r="D38" s="44"/>
    </row>
    <row r="39" spans="1:4" ht="15">
      <c r="A39" s="26">
        <v>1</v>
      </c>
      <c r="B39" s="46" t="s">
        <v>122</v>
      </c>
      <c r="C39" s="18">
        <v>47990000</v>
      </c>
      <c r="D39" s="1"/>
    </row>
    <row r="40" spans="1:4" ht="12.75">
      <c r="A40" s="26">
        <v>2</v>
      </c>
      <c r="B40" s="1" t="s">
        <v>109</v>
      </c>
      <c r="C40" s="18">
        <v>96960000</v>
      </c>
      <c r="D40" s="1"/>
    </row>
    <row r="41" spans="1:4" ht="12.75">
      <c r="A41" s="26">
        <v>3</v>
      </c>
      <c r="B41" s="1" t="s">
        <v>110</v>
      </c>
      <c r="C41" s="18">
        <v>380425835</v>
      </c>
      <c r="D41" s="1"/>
    </row>
    <row r="42" spans="1:4" ht="12.75">
      <c r="A42" s="26">
        <v>5</v>
      </c>
      <c r="B42" s="1" t="s">
        <v>99</v>
      </c>
      <c r="C42" s="18">
        <v>7261000</v>
      </c>
      <c r="D42" s="1"/>
    </row>
    <row r="43" spans="1:4" ht="12.75">
      <c r="A43" s="26">
        <v>6</v>
      </c>
      <c r="B43" s="1" t="s">
        <v>100</v>
      </c>
      <c r="C43" s="18">
        <v>5191000</v>
      </c>
      <c r="D43" s="1"/>
    </row>
    <row r="44" spans="1:4" ht="12.75">
      <c r="A44" s="26">
        <v>7</v>
      </c>
      <c r="B44" s="1" t="s">
        <v>111</v>
      </c>
      <c r="C44" s="18">
        <v>2280000</v>
      </c>
      <c r="D44" s="1"/>
    </row>
    <row r="45" spans="1:4" ht="12.75">
      <c r="A45" s="26">
        <v>8</v>
      </c>
      <c r="B45" s="1" t="s">
        <v>112</v>
      </c>
      <c r="C45" s="18">
        <v>965000</v>
      </c>
      <c r="D45" s="1"/>
    </row>
    <row r="46" spans="1:4" ht="12.75">
      <c r="A46" s="26">
        <v>9</v>
      </c>
      <c r="B46" s="1" t="s">
        <v>113</v>
      </c>
      <c r="C46" s="18">
        <v>16520000</v>
      </c>
      <c r="D46" s="1"/>
    </row>
    <row r="47" spans="1:4" s="23" customFormat="1" ht="15">
      <c r="A47" s="26">
        <v>11</v>
      </c>
      <c r="B47" s="46" t="s">
        <v>139</v>
      </c>
      <c r="C47" s="18">
        <v>1834296000</v>
      </c>
      <c r="D47" s="44"/>
    </row>
    <row r="48" spans="1:4" ht="15">
      <c r="A48" s="26">
        <v>12</v>
      </c>
      <c r="B48" s="46" t="s">
        <v>114</v>
      </c>
      <c r="C48" s="18">
        <v>331650000</v>
      </c>
      <c r="D48" s="1"/>
    </row>
    <row r="49" spans="1:4" ht="15">
      <c r="A49" s="26">
        <v>13</v>
      </c>
      <c r="B49" s="46" t="s">
        <v>115</v>
      </c>
      <c r="C49" s="18">
        <v>304214000</v>
      </c>
      <c r="D49" s="1"/>
    </row>
    <row r="50" spans="1:4" s="23" customFormat="1" ht="15.75">
      <c r="A50" s="27" t="s">
        <v>90</v>
      </c>
      <c r="B50" s="32" t="s">
        <v>125</v>
      </c>
      <c r="C50" s="57">
        <f>SUM(C51:C61)</f>
        <v>41069000</v>
      </c>
      <c r="D50" s="44"/>
    </row>
    <row r="51" spans="1:4" ht="15">
      <c r="A51" s="26">
        <v>1</v>
      </c>
      <c r="B51" s="46" t="s">
        <v>136</v>
      </c>
      <c r="C51" s="18">
        <v>29028000</v>
      </c>
      <c r="D51" s="1"/>
    </row>
    <row r="52" spans="1:4" ht="12.75">
      <c r="A52" s="26">
        <v>2</v>
      </c>
      <c r="B52" s="1" t="s">
        <v>109</v>
      </c>
      <c r="C52" s="18"/>
      <c r="D52" s="1"/>
    </row>
    <row r="53" spans="1:4" ht="12.75">
      <c r="A53" s="26">
        <v>3</v>
      </c>
      <c r="B53" s="1" t="s">
        <v>110</v>
      </c>
      <c r="C53" s="18"/>
      <c r="D53" s="1"/>
    </row>
    <row r="54" spans="1:4" ht="12.75">
      <c r="A54" s="26">
        <v>5</v>
      </c>
      <c r="B54" s="1" t="s">
        <v>99</v>
      </c>
      <c r="C54" s="18">
        <v>6581000</v>
      </c>
      <c r="D54" s="1"/>
    </row>
    <row r="55" spans="1:4" ht="12.75">
      <c r="A55" s="26">
        <v>6</v>
      </c>
      <c r="B55" s="1" t="s">
        <v>100</v>
      </c>
      <c r="C55" s="18">
        <v>5460000</v>
      </c>
      <c r="D55" s="1"/>
    </row>
    <row r="56" spans="1:4" ht="12.75">
      <c r="A56" s="26">
        <v>7</v>
      </c>
      <c r="B56" s="1" t="s">
        <v>111</v>
      </c>
      <c r="C56" s="18"/>
      <c r="D56" s="1"/>
    </row>
    <row r="57" spans="1:4" ht="12.75">
      <c r="A57" s="26">
        <v>8</v>
      </c>
      <c r="B57" s="1" t="s">
        <v>112</v>
      </c>
      <c r="C57" s="18"/>
      <c r="D57" s="1"/>
    </row>
    <row r="58" spans="1:4" ht="12.75">
      <c r="A58" s="26">
        <v>9</v>
      </c>
      <c r="B58" s="1" t="s">
        <v>113</v>
      </c>
      <c r="C58" s="18"/>
      <c r="D58" s="1"/>
    </row>
    <row r="59" spans="1:4" ht="15">
      <c r="A59" s="26">
        <v>11</v>
      </c>
      <c r="B59" s="46" t="s">
        <v>139</v>
      </c>
      <c r="C59" s="18"/>
      <c r="D59" s="1"/>
    </row>
    <row r="60" spans="1:4" ht="15">
      <c r="A60" s="26">
        <v>12</v>
      </c>
      <c r="B60" s="46" t="s">
        <v>114</v>
      </c>
      <c r="C60" s="18"/>
      <c r="D60" s="1"/>
    </row>
    <row r="61" spans="1:4" ht="15">
      <c r="A61" s="26">
        <v>13</v>
      </c>
      <c r="B61" s="46" t="s">
        <v>115</v>
      </c>
      <c r="C61" s="18"/>
      <c r="D61" s="1"/>
    </row>
    <row r="62" spans="2:4" ht="15">
      <c r="B62" s="48" t="s">
        <v>116</v>
      </c>
      <c r="C62" s="100" t="s">
        <v>137</v>
      </c>
      <c r="D62" s="101"/>
    </row>
    <row r="63" spans="3:4" ht="14.25">
      <c r="C63" s="102" t="s">
        <v>87</v>
      </c>
      <c r="D63" s="102"/>
    </row>
    <row r="64" ht="12.75">
      <c r="B64"/>
    </row>
    <row r="65" ht="12.75">
      <c r="B65"/>
    </row>
    <row r="66" ht="12.75">
      <c r="B66"/>
    </row>
    <row r="67" ht="12.75">
      <c r="B67"/>
    </row>
    <row r="70" spans="2:4" ht="18.75">
      <c r="B70" s="51" t="s">
        <v>117</v>
      </c>
      <c r="C70" s="62" t="s">
        <v>126</v>
      </c>
      <c r="D70" s="52"/>
    </row>
  </sheetData>
  <sheetProtection/>
  <mergeCells count="9">
    <mergeCell ref="A11:D11"/>
    <mergeCell ref="C62:D62"/>
    <mergeCell ref="C63:D63"/>
    <mergeCell ref="A2:D2"/>
    <mergeCell ref="A3:D3"/>
    <mergeCell ref="A4:D4"/>
    <mergeCell ref="A8:D8"/>
    <mergeCell ref="A9:D9"/>
    <mergeCell ref="A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dien</dc:creator>
  <cp:keywords/>
  <dc:description/>
  <cp:lastModifiedBy>TOAN</cp:lastModifiedBy>
  <cp:lastPrinted>2017-09-01T00:40:44Z</cp:lastPrinted>
  <dcterms:created xsi:type="dcterms:W3CDTF">2010-10-13T07:14:59Z</dcterms:created>
  <dcterms:modified xsi:type="dcterms:W3CDTF">2017-09-19T02:56:11Z</dcterms:modified>
  <cp:category/>
  <cp:version/>
  <cp:contentType/>
  <cp:contentStatus/>
</cp:coreProperties>
</file>